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7365"/>
  </bookViews>
  <sheets>
    <sheet name="ANUITAS" sheetId="1" r:id="rId1"/>
  </sheets>
  <calcPr calcId="144525"/>
</workbook>
</file>

<file path=xl/calcChain.xml><?xml version="1.0" encoding="utf-8"?>
<calcChain xmlns="http://schemas.openxmlformats.org/spreadsheetml/2006/main">
  <c r="E10" i="1" l="1"/>
  <c r="B10" i="1"/>
  <c r="D10" i="1"/>
  <c r="C1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E9" i="1"/>
  <c r="C11" i="1" l="1"/>
  <c r="B11" i="1" l="1"/>
  <c r="E11" i="1" l="1"/>
  <c r="C12" i="1" l="1"/>
  <c r="B12" i="1" l="1"/>
  <c r="E12" i="1" l="1"/>
  <c r="C13" i="1" l="1"/>
  <c r="B13" i="1" l="1"/>
  <c r="E13" i="1" l="1"/>
  <c r="C14" i="1" l="1"/>
  <c r="B14" i="1" s="1"/>
  <c r="E14" i="1" s="1"/>
  <c r="C15" i="1" l="1"/>
  <c r="B15" i="1" s="1"/>
  <c r="E15" i="1" s="1"/>
  <c r="C16" i="1" l="1"/>
  <c r="B16" i="1" s="1"/>
  <c r="E16" i="1" s="1"/>
  <c r="C17" i="1" l="1"/>
  <c r="B17" i="1" s="1"/>
  <c r="E17" i="1" s="1"/>
  <c r="C18" i="1" l="1"/>
  <c r="B18" i="1" s="1"/>
  <c r="E18" i="1" s="1"/>
  <c r="C19" i="1" l="1"/>
  <c r="B19" i="1" s="1"/>
  <c r="E19" i="1" s="1"/>
  <c r="C20" i="1" l="1"/>
  <c r="B20" i="1" s="1"/>
  <c r="E20" i="1" s="1"/>
  <c r="C21" i="1" l="1"/>
  <c r="B21" i="1" s="1"/>
  <c r="E21" i="1" s="1"/>
  <c r="C22" i="1" l="1"/>
  <c r="B22" i="1" s="1"/>
  <c r="E22" i="1" s="1"/>
  <c r="C23" i="1" l="1"/>
  <c r="B23" i="1" s="1"/>
  <c r="E23" i="1" s="1"/>
  <c r="C24" i="1" l="1"/>
  <c r="B24" i="1" s="1"/>
  <c r="E24" i="1" s="1"/>
  <c r="C25" i="1" l="1"/>
  <c r="B25" i="1" s="1"/>
  <c r="E25" i="1" s="1"/>
  <c r="C26" i="1" l="1"/>
  <c r="B26" i="1" s="1"/>
  <c r="E26" i="1" s="1"/>
  <c r="C27" i="1" l="1"/>
  <c r="B27" i="1" s="1"/>
  <c r="E27" i="1" s="1"/>
  <c r="C28" i="1" l="1"/>
  <c r="B28" i="1" s="1"/>
  <c r="E28" i="1" s="1"/>
  <c r="C29" i="1" l="1"/>
  <c r="B29" i="1" s="1"/>
  <c r="E29" i="1" s="1"/>
  <c r="C30" i="1" l="1"/>
  <c r="B30" i="1" s="1"/>
  <c r="E30" i="1" s="1"/>
  <c r="C31" i="1" l="1"/>
  <c r="B31" i="1" s="1"/>
  <c r="E31" i="1" s="1"/>
  <c r="C32" i="1" l="1"/>
  <c r="B32" i="1" s="1"/>
  <c r="E32" i="1" s="1"/>
  <c r="C33" i="1" l="1"/>
  <c r="B33" i="1" s="1"/>
  <c r="E33" i="1" s="1"/>
  <c r="C34" i="1" l="1"/>
  <c r="B34" i="1" s="1"/>
  <c r="E34" i="1" s="1"/>
  <c r="C35" i="1" l="1"/>
  <c r="B35" i="1" s="1"/>
  <c r="E35" i="1" s="1"/>
  <c r="C36" i="1" l="1"/>
  <c r="B36" i="1" s="1"/>
  <c r="E36" i="1" s="1"/>
  <c r="C37" i="1" l="1"/>
  <c r="B37" i="1" s="1"/>
  <c r="E37" i="1" s="1"/>
  <c r="C38" i="1" l="1"/>
  <c r="B38" i="1" s="1"/>
  <c r="E38" i="1" s="1"/>
  <c r="C39" i="1" l="1"/>
  <c r="B39" i="1" s="1"/>
  <c r="E39" i="1" s="1"/>
  <c r="C40" i="1" l="1"/>
  <c r="B40" i="1" s="1"/>
  <c r="E40" i="1" s="1"/>
  <c r="C41" i="1" l="1"/>
  <c r="B41" i="1" s="1"/>
  <c r="E41" i="1" s="1"/>
  <c r="C42" i="1" l="1"/>
  <c r="B42" i="1" s="1"/>
  <c r="E42" i="1" s="1"/>
  <c r="C43" i="1" l="1"/>
  <c r="B43" i="1" s="1"/>
  <c r="E43" i="1" s="1"/>
  <c r="C44" i="1" l="1"/>
  <c r="B44" i="1" s="1"/>
  <c r="E44" i="1" s="1"/>
  <c r="C45" i="1" l="1"/>
  <c r="B45" i="1" s="1"/>
  <c r="E45" i="1" s="1"/>
  <c r="C46" i="1" l="1"/>
  <c r="B46" i="1" s="1"/>
  <c r="E46" i="1" s="1"/>
  <c r="C47" i="1" l="1"/>
  <c r="B47" i="1" s="1"/>
  <c r="E47" i="1" s="1"/>
  <c r="C48" i="1" l="1"/>
  <c r="B48" i="1" s="1"/>
  <c r="E48" i="1" s="1"/>
  <c r="C49" i="1" l="1"/>
  <c r="B49" i="1" s="1"/>
  <c r="E49" i="1" s="1"/>
  <c r="C50" i="1" l="1"/>
  <c r="B50" i="1" s="1"/>
  <c r="E50" i="1" s="1"/>
  <c r="C51" i="1" l="1"/>
  <c r="B51" i="1" s="1"/>
  <c r="E51" i="1" s="1"/>
  <c r="C52" i="1" l="1"/>
  <c r="B52" i="1" s="1"/>
  <c r="E52" i="1" s="1"/>
  <c r="C53" i="1" l="1"/>
  <c r="B53" i="1" s="1"/>
  <c r="E53" i="1" s="1"/>
  <c r="C54" i="1" l="1"/>
  <c r="B54" i="1" s="1"/>
  <c r="E54" i="1" s="1"/>
  <c r="C55" i="1" l="1"/>
  <c r="B55" i="1" s="1"/>
  <c r="E55" i="1" s="1"/>
  <c r="C56" i="1" l="1"/>
  <c r="B56" i="1" s="1"/>
  <c r="E56" i="1" s="1"/>
  <c r="C57" i="1" l="1"/>
  <c r="B57" i="1" s="1"/>
  <c r="E57" i="1" s="1"/>
  <c r="C58" i="1" l="1"/>
  <c r="B58" i="1" s="1"/>
  <c r="E58" i="1" s="1"/>
  <c r="C59" i="1" l="1"/>
  <c r="B59" i="1" s="1"/>
  <c r="E59" i="1" s="1"/>
  <c r="C60" i="1" l="1"/>
  <c r="B60" i="1" s="1"/>
  <c r="E60" i="1" s="1"/>
  <c r="C61" i="1" l="1"/>
  <c r="B61" i="1" s="1"/>
  <c r="E61" i="1" s="1"/>
  <c r="C62" i="1" l="1"/>
  <c r="B62" i="1" s="1"/>
  <c r="E62" i="1" s="1"/>
  <c r="C63" i="1" l="1"/>
  <c r="B63" i="1" s="1"/>
  <c r="E63" i="1" s="1"/>
  <c r="C64" i="1" l="1"/>
  <c r="B64" i="1" s="1"/>
  <c r="E64" i="1" s="1"/>
  <c r="C65" i="1" l="1"/>
  <c r="B65" i="1" s="1"/>
  <c r="E65" i="1" s="1"/>
  <c r="C66" i="1" l="1"/>
  <c r="B66" i="1" s="1"/>
  <c r="E66" i="1" s="1"/>
  <c r="C67" i="1" l="1"/>
  <c r="B67" i="1" s="1"/>
  <c r="E67" i="1" s="1"/>
  <c r="C68" i="1" l="1"/>
  <c r="B68" i="1" s="1"/>
  <c r="E68" i="1" s="1"/>
  <c r="C69" i="1" l="1"/>
  <c r="B69" i="1" s="1"/>
  <c r="E69" i="1" s="1"/>
  <c r="C70" i="1" l="1"/>
  <c r="B70" i="1" s="1"/>
  <c r="E70" i="1" s="1"/>
  <c r="C71" i="1" l="1"/>
  <c r="B71" i="1" s="1"/>
  <c r="E71" i="1" s="1"/>
  <c r="C72" i="1" l="1"/>
  <c r="B72" i="1" s="1"/>
  <c r="E72" i="1" s="1"/>
  <c r="C73" i="1" l="1"/>
  <c r="B73" i="1" s="1"/>
  <c r="E73" i="1" s="1"/>
  <c r="C74" i="1" l="1"/>
  <c r="B74" i="1" s="1"/>
  <c r="E74" i="1" s="1"/>
  <c r="C75" i="1" l="1"/>
  <c r="B75" i="1" s="1"/>
  <c r="E75" i="1" s="1"/>
  <c r="C76" i="1" l="1"/>
  <c r="B76" i="1" s="1"/>
  <c r="E76" i="1" s="1"/>
  <c r="C77" i="1" l="1"/>
  <c r="B77" i="1" s="1"/>
  <c r="E77" i="1" s="1"/>
  <c r="C78" i="1" l="1"/>
  <c r="B78" i="1" s="1"/>
  <c r="E78" i="1" s="1"/>
  <c r="C79" i="1" l="1"/>
  <c r="B79" i="1" s="1"/>
  <c r="E79" i="1" s="1"/>
  <c r="C80" i="1" l="1"/>
  <c r="B80" i="1" s="1"/>
  <c r="E80" i="1" s="1"/>
  <c r="C81" i="1" l="1"/>
  <c r="B81" i="1" s="1"/>
  <c r="E81" i="1" s="1"/>
  <c r="C82" i="1" l="1"/>
  <c r="B82" i="1" s="1"/>
  <c r="E82" i="1" s="1"/>
  <c r="C83" i="1" l="1"/>
  <c r="B83" i="1" s="1"/>
  <c r="E83" i="1" s="1"/>
  <c r="C84" i="1" l="1"/>
  <c r="B84" i="1" s="1"/>
  <c r="E84" i="1" s="1"/>
  <c r="C85" i="1" l="1"/>
  <c r="B85" i="1" s="1"/>
  <c r="E85" i="1" s="1"/>
  <c r="C86" i="1" l="1"/>
  <c r="B86" i="1" s="1"/>
  <c r="E86" i="1" s="1"/>
  <c r="C87" i="1" l="1"/>
  <c r="B87" i="1" s="1"/>
  <c r="E87" i="1" s="1"/>
  <c r="C88" i="1" l="1"/>
  <c r="B88" i="1" s="1"/>
  <c r="E88" i="1" s="1"/>
  <c r="C89" i="1" l="1"/>
  <c r="B89" i="1" s="1"/>
  <c r="E89" i="1" s="1"/>
  <c r="C90" i="1" l="1"/>
  <c r="B90" i="1" s="1"/>
  <c r="E90" i="1" s="1"/>
  <c r="C91" i="1" l="1"/>
  <c r="B91" i="1" s="1"/>
  <c r="E91" i="1" s="1"/>
  <c r="C92" i="1" l="1"/>
  <c r="B92" i="1" s="1"/>
  <c r="E92" i="1" s="1"/>
  <c r="C93" i="1" l="1"/>
  <c r="B93" i="1" s="1"/>
  <c r="E93" i="1" s="1"/>
  <c r="C94" i="1" l="1"/>
  <c r="B94" i="1" s="1"/>
  <c r="E94" i="1" s="1"/>
  <c r="C95" i="1" l="1"/>
  <c r="B95" i="1" s="1"/>
  <c r="E95" i="1" s="1"/>
  <c r="C96" i="1" l="1"/>
  <c r="B96" i="1" s="1"/>
  <c r="E96" i="1" s="1"/>
  <c r="C97" i="1" l="1"/>
  <c r="B97" i="1" s="1"/>
  <c r="E97" i="1" s="1"/>
  <c r="C98" i="1" l="1"/>
  <c r="B98" i="1" s="1"/>
  <c r="E98" i="1" s="1"/>
  <c r="C99" i="1" l="1"/>
  <c r="B99" i="1" s="1"/>
  <c r="E99" i="1" s="1"/>
  <c r="C100" i="1" l="1"/>
  <c r="B100" i="1" s="1"/>
  <c r="E100" i="1" s="1"/>
  <c r="C101" i="1" l="1"/>
  <c r="B101" i="1" s="1"/>
  <c r="E101" i="1" s="1"/>
  <c r="C102" i="1" l="1"/>
  <c r="B102" i="1" s="1"/>
  <c r="E102" i="1" s="1"/>
  <c r="C103" i="1" l="1"/>
  <c r="B103" i="1" s="1"/>
  <c r="E103" i="1" s="1"/>
  <c r="C104" i="1" l="1"/>
  <c r="B104" i="1" s="1"/>
  <c r="E104" i="1" s="1"/>
  <c r="C105" i="1" l="1"/>
  <c r="B105" i="1" s="1"/>
  <c r="E105" i="1" s="1"/>
  <c r="C106" i="1" l="1"/>
  <c r="B106" i="1" s="1"/>
  <c r="E106" i="1" s="1"/>
  <c r="C107" i="1" l="1"/>
  <c r="B107" i="1" s="1"/>
  <c r="E107" i="1" s="1"/>
  <c r="C108" i="1" l="1"/>
  <c r="B108" i="1" s="1"/>
  <c r="E108" i="1" s="1"/>
  <c r="C109" i="1" l="1"/>
  <c r="B109" i="1" s="1"/>
  <c r="E109" i="1" s="1"/>
  <c r="C110" i="1" l="1"/>
  <c r="B110" i="1" s="1"/>
  <c r="E110" i="1" s="1"/>
  <c r="C111" i="1" l="1"/>
  <c r="B111" i="1" s="1"/>
  <c r="E111" i="1" s="1"/>
  <c r="C112" i="1" l="1"/>
  <c r="B112" i="1" s="1"/>
  <c r="E112" i="1" s="1"/>
  <c r="C113" i="1" l="1"/>
  <c r="B113" i="1" s="1"/>
  <c r="E113" i="1" s="1"/>
  <c r="C114" i="1" l="1"/>
  <c r="B114" i="1" s="1"/>
  <c r="E114" i="1" s="1"/>
  <c r="C115" i="1" l="1"/>
  <c r="B115" i="1" s="1"/>
  <c r="E115" i="1" s="1"/>
  <c r="C116" i="1" l="1"/>
  <c r="B116" i="1" s="1"/>
  <c r="E116" i="1" s="1"/>
  <c r="C117" i="1" l="1"/>
  <c r="B117" i="1" s="1"/>
  <c r="E117" i="1" s="1"/>
  <c r="C118" i="1" l="1"/>
  <c r="B118" i="1" s="1"/>
  <c r="E118" i="1" s="1"/>
  <c r="C119" i="1" l="1"/>
  <c r="B119" i="1" s="1"/>
  <c r="E119" i="1" s="1"/>
  <c r="C120" i="1" l="1"/>
  <c r="B120" i="1" s="1"/>
  <c r="E120" i="1" s="1"/>
  <c r="C121" i="1" l="1"/>
  <c r="B121" i="1" s="1"/>
  <c r="E121" i="1" s="1"/>
  <c r="C122" i="1" l="1"/>
  <c r="B122" i="1" s="1"/>
  <c r="E122" i="1" s="1"/>
  <c r="C123" i="1" l="1"/>
  <c r="B123" i="1" s="1"/>
  <c r="E123" i="1" s="1"/>
  <c r="C124" i="1" l="1"/>
  <c r="B124" i="1" s="1"/>
  <c r="E124" i="1" s="1"/>
  <c r="C125" i="1" l="1"/>
  <c r="B125" i="1" s="1"/>
  <c r="E125" i="1" s="1"/>
  <c r="C126" i="1" l="1"/>
  <c r="B126" i="1" s="1"/>
  <c r="E126" i="1" s="1"/>
  <c r="C127" i="1" l="1"/>
  <c r="B127" i="1" s="1"/>
  <c r="E127" i="1" s="1"/>
  <c r="C128" i="1" l="1"/>
  <c r="B128" i="1" s="1"/>
  <c r="E128" i="1" s="1"/>
  <c r="C129" i="1" l="1"/>
  <c r="B129" i="1" l="1"/>
  <c r="E129" i="1" l="1"/>
</calcChain>
</file>

<file path=xl/sharedStrings.xml><?xml version="1.0" encoding="utf-8"?>
<sst xmlns="http://schemas.openxmlformats.org/spreadsheetml/2006/main" count="16" uniqueCount="14">
  <si>
    <t>Rupiah</t>
  </si>
  <si>
    <t>kali</t>
  </si>
  <si>
    <t>per tahun</t>
  </si>
  <si>
    <t>Angsuran</t>
  </si>
  <si>
    <t>Besar</t>
  </si>
  <si>
    <t>Sisa</t>
  </si>
  <si>
    <t>ke</t>
  </si>
  <si>
    <t>Pokok</t>
  </si>
  <si>
    <t xml:space="preserve"> Bunga</t>
  </si>
  <si>
    <t>Pinjaman pokok</t>
  </si>
  <si>
    <t>PERHITUNGAN BUNGA ANUITAS</t>
  </si>
  <si>
    <t>Jumlah Angsuran</t>
  </si>
  <si>
    <t>Bunga</t>
  </si>
  <si>
    <t>Pinjaman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</si>
</sst>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abSelected="1" zoomScale="130" zoomScaleNormal="130" workbookViewId="0">
      <selection activeCell="D16" sqref="D16"/>
    </sheetView>
  </sheetViews>
  <sheetFormatPr defaultColWidth="15.140625" defaultRowHeight="15.75" customHeight="1" x14ac:dyDescent="0.25"/>
  <cols>
    <col min="1" max="1" width="12.7109375" customWidth="1"/>
    <col min="2" max="2" width="15.42578125" customWidth="1"/>
    <col min="3" max="3" width="15.7109375" customWidth="1"/>
    <col min="4" max="4" width="15.85546875" customWidth="1"/>
    <col min="5" max="5" width="16.5703125" customWidth="1"/>
  </cols>
  <sheetData>
    <row r="1" spans="1:5" ht="24.75" customHeight="1" x14ac:dyDescent="0.25">
      <c r="A1" s="21" t="s">
        <v>10</v>
      </c>
      <c r="B1" s="21"/>
      <c r="C1" s="21"/>
      <c r="D1" s="21"/>
      <c r="E1" s="21"/>
    </row>
    <row r="2" spans="1:5" ht="13.5" customHeight="1" x14ac:dyDescent="0.35">
      <c r="A2" s="17"/>
      <c r="B2" s="17"/>
      <c r="C2" s="17"/>
      <c r="D2" s="17"/>
      <c r="E2" s="17"/>
    </row>
    <row r="3" spans="1:5" ht="15" customHeight="1" x14ac:dyDescent="0.25">
      <c r="B3" s="22" t="s">
        <v>13</v>
      </c>
      <c r="C3" s="18">
        <v>100000000</v>
      </c>
      <c r="D3" s="2" t="s">
        <v>0</v>
      </c>
      <c r="E3" s="3"/>
    </row>
    <row r="4" spans="1:5" ht="15" customHeight="1" x14ac:dyDescent="0.25">
      <c r="B4" s="22" t="s">
        <v>11</v>
      </c>
      <c r="C4" s="19">
        <v>120</v>
      </c>
      <c r="D4" s="2" t="s">
        <v>1</v>
      </c>
      <c r="E4" s="3"/>
    </row>
    <row r="5" spans="1:5" ht="15" customHeight="1" x14ac:dyDescent="0.25">
      <c r="B5" s="22" t="s">
        <v>12</v>
      </c>
      <c r="C5" s="20">
        <v>0.13</v>
      </c>
      <c r="D5" s="2" t="s">
        <v>2</v>
      </c>
      <c r="E5" s="3"/>
    </row>
    <row r="6" spans="1:5" ht="15" customHeight="1" x14ac:dyDescent="0.25">
      <c r="A6" s="1"/>
      <c r="B6" s="1"/>
      <c r="C6" s="1"/>
      <c r="D6" s="3"/>
      <c r="E6" s="3"/>
    </row>
    <row r="7" spans="1:5" ht="27" customHeight="1" x14ac:dyDescent="0.25">
      <c r="A7" s="4" t="s">
        <v>3</v>
      </c>
      <c r="B7" s="23" t="s">
        <v>3</v>
      </c>
      <c r="C7" s="24"/>
      <c r="D7" s="5" t="s">
        <v>4</v>
      </c>
      <c r="E7" s="4" t="s">
        <v>5</v>
      </c>
    </row>
    <row r="8" spans="1:5" ht="19.5" customHeight="1" thickBot="1" x14ac:dyDescent="0.3">
      <c r="A8" s="15" t="s">
        <v>6</v>
      </c>
      <c r="B8" s="16" t="s">
        <v>7</v>
      </c>
      <c r="C8" s="16" t="s">
        <v>8</v>
      </c>
      <c r="D8" s="16" t="s">
        <v>3</v>
      </c>
      <c r="E8" s="16" t="s">
        <v>9</v>
      </c>
    </row>
    <row r="9" spans="1:5" ht="15.75" customHeight="1" thickTop="1" x14ac:dyDescent="0.25">
      <c r="A9" s="12">
        <v>0</v>
      </c>
      <c r="B9" s="13"/>
      <c r="C9" s="13"/>
      <c r="D9" s="13"/>
      <c r="E9" s="14">
        <f>$C$3</f>
        <v>100000000</v>
      </c>
    </row>
    <row r="10" spans="1:5" ht="15" customHeight="1" x14ac:dyDescent="0.25">
      <c r="A10" s="10">
        <v>1</v>
      </c>
      <c r="B10" s="11">
        <f>D10-C10</f>
        <v>409774.06643891847</v>
      </c>
      <c r="C10" s="11">
        <f>E9*$C$5/12</f>
        <v>1083333.3333333333</v>
      </c>
      <c r="D10" s="11">
        <f>($C$3*($C$5/12))/(1-1/(1+$C$5/12)^$C$4)</f>
        <v>1493107.3997722517</v>
      </c>
      <c r="E10" s="11">
        <f>E9-B10</f>
        <v>99590225.933561087</v>
      </c>
    </row>
    <row r="11" spans="1:5" ht="15" customHeight="1" x14ac:dyDescent="0.25">
      <c r="A11" s="6">
        <v>2</v>
      </c>
      <c r="B11" s="7">
        <f t="shared" ref="B10:B129" si="0">D11-C11</f>
        <v>414213.28549200669</v>
      </c>
      <c r="C11" s="7">
        <f>E10*$C$5/12</f>
        <v>1078894.114280245</v>
      </c>
      <c r="D11" s="7">
        <f>($C$3*($C$5/12))/(1-1/(1+$C$5/12)^$C$4)</f>
        <v>1493107.3997722517</v>
      </c>
      <c r="E11" s="7">
        <f>E10-B11</f>
        <v>99176012.648069084</v>
      </c>
    </row>
    <row r="12" spans="1:5" ht="15" customHeight="1" x14ac:dyDescent="0.25">
      <c r="A12" s="6">
        <v>3</v>
      </c>
      <c r="B12" s="7">
        <f t="shared" si="0"/>
        <v>418700.59608483664</v>
      </c>
      <c r="C12" s="7">
        <f>E11*$C$5/12</f>
        <v>1074406.8036874151</v>
      </c>
      <c r="D12" s="7">
        <f>($C$3*($C$5/12))/(1-1/(1+$C$5/12)^$C$4)</f>
        <v>1493107.3997722517</v>
      </c>
      <c r="E12" s="7">
        <f>E11-B12</f>
        <v>98757312.051984251</v>
      </c>
    </row>
    <row r="13" spans="1:5" ht="15" customHeight="1" x14ac:dyDescent="0.25">
      <c r="A13" s="6">
        <v>4</v>
      </c>
      <c r="B13" s="7">
        <f t="shared" si="0"/>
        <v>423236.51920908899</v>
      </c>
      <c r="C13" s="7">
        <f>E12*$C$5/12</f>
        <v>1069870.8805631627</v>
      </c>
      <c r="D13" s="7">
        <f>($C$3*($C$5/12))/(1-1/(1+$C$5/12)^$C$4)</f>
        <v>1493107.3997722517</v>
      </c>
      <c r="E13" s="7">
        <f>E12-B13</f>
        <v>98334075.532775164</v>
      </c>
    </row>
    <row r="14" spans="1:5" ht="15" customHeight="1" x14ac:dyDescent="0.25">
      <c r="A14" s="6">
        <v>5</v>
      </c>
      <c r="B14" s="7">
        <f t="shared" si="0"/>
        <v>427821.5815005207</v>
      </c>
      <c r="C14" s="7">
        <f>E13*$C$5/12</f>
        <v>1065285.818271731</v>
      </c>
      <c r="D14" s="7">
        <f>($C$3*($C$5/12))/(1-1/(1+$C$5/12)^$C$4)</f>
        <v>1493107.3997722517</v>
      </c>
      <c r="E14" s="7">
        <f>E13-B14</f>
        <v>97906253.951274648</v>
      </c>
    </row>
    <row r="15" spans="1:5" ht="15" customHeight="1" x14ac:dyDescent="0.25">
      <c r="A15" s="6">
        <v>6</v>
      </c>
      <c r="B15" s="7">
        <f t="shared" si="0"/>
        <v>432456.3153001098</v>
      </c>
      <c r="C15" s="7">
        <f>E14*$C$5/12</f>
        <v>1060651.0844721419</v>
      </c>
      <c r="D15" s="7">
        <f>($C$3*($C$5/12))/(1-1/(1+$C$5/12)^$C$4)</f>
        <v>1493107.3997722517</v>
      </c>
      <c r="E15" s="7">
        <f>E14-B15</f>
        <v>97473797.635974541</v>
      </c>
    </row>
    <row r="16" spans="1:5" ht="15" customHeight="1" x14ac:dyDescent="0.25">
      <c r="A16" s="6">
        <v>7</v>
      </c>
      <c r="B16" s="7">
        <f t="shared" si="0"/>
        <v>437141.25871586078</v>
      </c>
      <c r="C16" s="7">
        <f>E15*$C$5/12</f>
        <v>1055966.1410563909</v>
      </c>
      <c r="D16" s="7">
        <f>($C$3*($C$5/12))/(1-1/(1+$C$5/12)^$C$4)</f>
        <v>1493107.3997722517</v>
      </c>
      <c r="E16" s="7">
        <f>E15-B16</f>
        <v>97036656.377258673</v>
      </c>
    </row>
    <row r="17" spans="1:5" ht="15" customHeight="1" x14ac:dyDescent="0.25">
      <c r="A17" s="8">
        <v>8</v>
      </c>
      <c r="B17" s="2">
        <f t="shared" si="0"/>
        <v>441876.95568528259</v>
      </c>
      <c r="C17" s="2">
        <f>E16*$C$5/12</f>
        <v>1051230.4440869691</v>
      </c>
      <c r="D17" s="2">
        <f>($C$3*($C$5/12))/(1-1/(1+$C$5/12)^$C$4)</f>
        <v>1493107.3997722517</v>
      </c>
      <c r="E17" s="2">
        <f>E16-B17</f>
        <v>96594779.421573386</v>
      </c>
    </row>
    <row r="18" spans="1:5" ht="15" customHeight="1" x14ac:dyDescent="0.25">
      <c r="A18" s="8">
        <v>9</v>
      </c>
      <c r="B18" s="2">
        <f t="shared" si="0"/>
        <v>446663.95603854</v>
      </c>
      <c r="C18" s="2">
        <f>E17*$C$5/12</f>
        <v>1046443.4437337117</v>
      </c>
      <c r="D18" s="2">
        <f>($C$3*($C$5/12))/(1-1/(1+$C$5/12)^$C$4)</f>
        <v>1493107.3997722517</v>
      </c>
      <c r="E18" s="2">
        <f>E17-B18</f>
        <v>96148115.465534851</v>
      </c>
    </row>
    <row r="19" spans="1:5" ht="15" customHeight="1" x14ac:dyDescent="0.25">
      <c r="A19" s="8">
        <v>10</v>
      </c>
      <c r="B19" s="2">
        <f t="shared" si="0"/>
        <v>451502.81556229084</v>
      </c>
      <c r="C19" s="2">
        <f>E18*$C$5/12</f>
        <v>1041604.5842099609</v>
      </c>
      <c r="D19" s="2">
        <f>($C$3*($C$5/12))/(1-1/(1+$C$5/12)^$C$4)</f>
        <v>1493107.3997722517</v>
      </c>
      <c r="E19" s="2">
        <f>E18-B19</f>
        <v>95696612.649972558</v>
      </c>
    </row>
    <row r="20" spans="1:5" ht="15" customHeight="1" x14ac:dyDescent="0.25">
      <c r="A20" s="8">
        <v>11</v>
      </c>
      <c r="B20" s="2">
        <f t="shared" si="0"/>
        <v>456394.09606421564</v>
      </c>
      <c r="C20" s="2">
        <f>E19*$C$5/12</f>
        <v>1036713.3037080361</v>
      </c>
      <c r="D20" s="2">
        <f>($C$3*($C$5/12))/(1-1/(1+$C$5/12)^$C$4)</f>
        <v>1493107.3997722517</v>
      </c>
      <c r="E20" s="2">
        <f>E19-B20</f>
        <v>95240218.553908348</v>
      </c>
    </row>
    <row r="21" spans="1:5" ht="15" customHeight="1" x14ac:dyDescent="0.25">
      <c r="A21" s="8">
        <v>12</v>
      </c>
      <c r="B21" s="2">
        <f t="shared" si="0"/>
        <v>461338.36543824454</v>
      </c>
      <c r="C21" s="2">
        <f>E20*$C$5/12</f>
        <v>1031769.0343340072</v>
      </c>
      <c r="D21" s="2">
        <f>($C$3*($C$5/12))/(1-1/(1+$C$5/12)^$C$4)</f>
        <v>1493107.3997722517</v>
      </c>
      <c r="E21" s="2">
        <f>E20-B21</f>
        <v>94778880.18847011</v>
      </c>
    </row>
    <row r="22" spans="1:5" ht="15" customHeight="1" x14ac:dyDescent="0.25">
      <c r="A22" s="8">
        <v>13</v>
      </c>
      <c r="B22" s="2">
        <f t="shared" si="0"/>
        <v>466336.1977304921</v>
      </c>
      <c r="C22" s="2">
        <f>E21*$C$5/12</f>
        <v>1026771.2020417596</v>
      </c>
      <c r="D22" s="2">
        <f>($C$3*($C$5/12))/(1-1/(1+$C$5/12)^$C$4)</f>
        <v>1493107.3997722517</v>
      </c>
      <c r="E22" s="2">
        <f>E21-B22</f>
        <v>94312543.990739614</v>
      </c>
    </row>
    <row r="23" spans="1:5" ht="15" customHeight="1" x14ac:dyDescent="0.25">
      <c r="A23" s="8">
        <v>14</v>
      </c>
      <c r="B23" s="2">
        <f t="shared" si="0"/>
        <v>471388.17320590583</v>
      </c>
      <c r="C23" s="2">
        <f>E22*$C$5/12</f>
        <v>1021719.2265663459</v>
      </c>
      <c r="D23" s="2">
        <f>($C$3*($C$5/12))/(1-1/(1+$C$5/12)^$C$4)</f>
        <v>1493107.3997722517</v>
      </c>
      <c r="E23" s="2">
        <f>E22-B23</f>
        <v>93841155.817533702</v>
      </c>
    </row>
    <row r="24" spans="1:5" ht="15" customHeight="1" x14ac:dyDescent="0.25">
      <c r="A24" s="8">
        <v>15</v>
      </c>
      <c r="B24" s="2">
        <f t="shared" si="0"/>
        <v>476494.8784156366</v>
      </c>
      <c r="C24" s="2">
        <f>E23*$C$5/12</f>
        <v>1016612.5213566151</v>
      </c>
      <c r="D24" s="2">
        <f>($C$3*($C$5/12))/(1-1/(1+$C$5/12)^$C$4)</f>
        <v>1493107.3997722517</v>
      </c>
      <c r="E24" s="2">
        <f>E23-B24</f>
        <v>93364660.939118072</v>
      </c>
    </row>
    <row r="25" spans="1:5" ht="15" customHeight="1" x14ac:dyDescent="0.25">
      <c r="A25" s="8">
        <v>16</v>
      </c>
      <c r="B25" s="2">
        <f t="shared" si="0"/>
        <v>481656.90626513923</v>
      </c>
      <c r="C25" s="2">
        <f>E24*$C$5/12</f>
        <v>1011450.4935071125</v>
      </c>
      <c r="D25" s="2">
        <f>($C$3*($C$5/12))/(1-1/(1+$C$5/12)^$C$4)</f>
        <v>1493107.3997722517</v>
      </c>
      <c r="E25" s="2">
        <f>E24-B25</f>
        <v>92883004.032852933</v>
      </c>
    </row>
    <row r="26" spans="1:5" ht="15" customHeight="1" x14ac:dyDescent="0.25">
      <c r="A26" s="8">
        <v>17</v>
      </c>
      <c r="B26" s="2">
        <f t="shared" si="0"/>
        <v>486874.8560830116</v>
      </c>
      <c r="C26" s="2">
        <f>E25*$C$5/12</f>
        <v>1006232.5436892401</v>
      </c>
      <c r="D26" s="2">
        <f>($C$3*($C$5/12))/(1-1/(1+$C$5/12)^$C$4)</f>
        <v>1493107.3997722517</v>
      </c>
      <c r="E26" s="2">
        <f>E25-B26</f>
        <v>92396129.176769927</v>
      </c>
    </row>
    <row r="27" spans="1:5" ht="15" customHeight="1" x14ac:dyDescent="0.25">
      <c r="A27" s="8">
        <v>18</v>
      </c>
      <c r="B27" s="2">
        <f t="shared" si="0"/>
        <v>492149.33369057742</v>
      </c>
      <c r="C27" s="2">
        <f>E26*$C$5/12</f>
        <v>1000958.0660816743</v>
      </c>
      <c r="D27" s="2">
        <f>($C$3*($C$5/12))/(1-1/(1+$C$5/12)^$C$4)</f>
        <v>1493107.3997722517</v>
      </c>
      <c r="E27" s="2">
        <f>E26-B27</f>
        <v>91903979.843079343</v>
      </c>
    </row>
    <row r="28" spans="1:5" ht="15" customHeight="1" x14ac:dyDescent="0.25">
      <c r="A28" s="8">
        <v>19</v>
      </c>
      <c r="B28" s="2">
        <f t="shared" si="0"/>
        <v>497480.95147222548</v>
      </c>
      <c r="C28" s="2">
        <f>E27*$C$5/12</f>
        <v>995626.44830002624</v>
      </c>
      <c r="D28" s="2">
        <f>($C$3*($C$5/12))/(1-1/(1+$C$5/12)^$C$4)</f>
        <v>1493107.3997722517</v>
      </c>
      <c r="E28" s="2">
        <f>E27-B28</f>
        <v>91406498.891607121</v>
      </c>
    </row>
    <row r="29" spans="1:5" ht="15" customHeight="1" x14ac:dyDescent="0.25">
      <c r="A29" s="8">
        <v>20</v>
      </c>
      <c r="B29" s="2">
        <f t="shared" si="0"/>
        <v>502870.3284465078</v>
      </c>
      <c r="C29" s="2">
        <f>E28*$C$5/12</f>
        <v>990237.07132574392</v>
      </c>
      <c r="D29" s="2">
        <f>($C$3*($C$5/12))/(1-1/(1+$C$5/12)^$C$4)</f>
        <v>1493107.3997722517</v>
      </c>
      <c r="E29" s="2">
        <f>E28-B29</f>
        <v>90903628.563160613</v>
      </c>
    </row>
    <row r="30" spans="1:5" ht="15" customHeight="1" x14ac:dyDescent="0.25">
      <c r="A30" s="8">
        <v>21</v>
      </c>
      <c r="B30" s="2">
        <f t="shared" si="0"/>
        <v>508318.09033801162</v>
      </c>
      <c r="C30" s="2">
        <f>E29*$C$5/12</f>
        <v>984789.3094342401</v>
      </c>
      <c r="D30" s="2">
        <f>($C$3*($C$5/12))/(1-1/(1+$C$5/12)^$C$4)</f>
        <v>1493107.3997722517</v>
      </c>
      <c r="E30" s="2">
        <f>E29-B30</f>
        <v>90395310.472822607</v>
      </c>
    </row>
    <row r="31" spans="1:5" ht="15" customHeight="1" x14ac:dyDescent="0.25">
      <c r="A31" s="8">
        <v>22</v>
      </c>
      <c r="B31" s="2">
        <f t="shared" si="0"/>
        <v>513824.86965000688</v>
      </c>
      <c r="C31" s="2">
        <f>E30*$C$5/12</f>
        <v>979282.53012224485</v>
      </c>
      <c r="D31" s="2">
        <f>($C$3*($C$5/12))/(1-1/(1+$C$5/12)^$C$4)</f>
        <v>1493107.3997722517</v>
      </c>
      <c r="E31" s="2">
        <f>E30-B31</f>
        <v>89881485.6031726</v>
      </c>
    </row>
    <row r="32" spans="1:5" ht="15" customHeight="1" x14ac:dyDescent="0.25">
      <c r="A32" s="8">
        <v>23</v>
      </c>
      <c r="B32" s="2">
        <f t="shared" si="0"/>
        <v>519391.3057378818</v>
      </c>
      <c r="C32" s="2">
        <f>E31*$C$5/12</f>
        <v>973716.09403436992</v>
      </c>
      <c r="D32" s="2">
        <f>($C$3*($C$5/12))/(1-1/(1+$C$5/12)^$C$4)</f>
        <v>1493107.3997722517</v>
      </c>
      <c r="E32" s="2">
        <f>E31-B32</f>
        <v>89362094.297434717</v>
      </c>
    </row>
    <row r="33" spans="1:5" ht="15" customHeight="1" x14ac:dyDescent="0.25">
      <c r="A33" s="8">
        <v>24</v>
      </c>
      <c r="B33" s="2">
        <f t="shared" si="0"/>
        <v>525018.04488337564</v>
      </c>
      <c r="C33" s="2">
        <f>E32*$C$5/12</f>
        <v>968089.35488887609</v>
      </c>
      <c r="D33" s="2">
        <f>($C$3*($C$5/12))/(1-1/(1+$C$5/12)^$C$4)</f>
        <v>1493107.3997722517</v>
      </c>
      <c r="E33" s="2">
        <f>E32-B33</f>
        <v>88837076.252551347</v>
      </c>
    </row>
    <row r="34" spans="1:5" ht="15" customHeight="1" x14ac:dyDescent="0.25">
      <c r="A34" s="8">
        <v>25</v>
      </c>
      <c r="B34" s="2">
        <f t="shared" si="0"/>
        <v>530705.74036961212</v>
      </c>
      <c r="C34" s="2">
        <f>E33*$C$5/12</f>
        <v>962401.65940263961</v>
      </c>
      <c r="D34" s="2">
        <f>($C$3*($C$5/12))/(1-1/(1+$C$5/12)^$C$4)</f>
        <v>1493107.3997722517</v>
      </c>
      <c r="E34" s="2">
        <f>E33-B34</f>
        <v>88306370.512181729</v>
      </c>
    </row>
    <row r="35" spans="1:5" ht="15" customHeight="1" x14ac:dyDescent="0.25">
      <c r="A35" s="8">
        <v>26</v>
      </c>
      <c r="B35" s="2">
        <f t="shared" si="0"/>
        <v>536455.05255694955</v>
      </c>
      <c r="C35" s="2">
        <f>E34*$C$5/12</f>
        <v>956652.34721530217</v>
      </c>
      <c r="D35" s="2">
        <f>($C$3*($C$5/12))/(1-1/(1+$C$5/12)^$C$4)</f>
        <v>1493107.3997722517</v>
      </c>
      <c r="E35" s="2">
        <f>E34-B35</f>
        <v>87769915.459624782</v>
      </c>
    </row>
    <row r="36" spans="1:5" ht="15" customHeight="1" x14ac:dyDescent="0.25">
      <c r="A36" s="8">
        <v>27</v>
      </c>
      <c r="B36" s="2">
        <f t="shared" si="0"/>
        <v>542266.64895964996</v>
      </c>
      <c r="C36" s="2">
        <f>E35*$C$5/12</f>
        <v>950840.75081260176</v>
      </c>
      <c r="D36" s="2">
        <f>($C$3*($C$5/12))/(1-1/(1+$C$5/12)^$C$4)</f>
        <v>1493107.3997722517</v>
      </c>
      <c r="E36" s="2">
        <f>E35-B36</f>
        <v>87227648.810665131</v>
      </c>
    </row>
    <row r="37" spans="1:5" ht="15" customHeight="1" x14ac:dyDescent="0.25">
      <c r="A37" s="8">
        <v>28</v>
      </c>
      <c r="B37" s="2">
        <f t="shared" si="0"/>
        <v>548141.20432337944</v>
      </c>
      <c r="C37" s="2">
        <f>E36*$C$5/12</f>
        <v>944966.19544887228</v>
      </c>
      <c r="D37" s="2">
        <f>($C$3*($C$5/12))/(1-1/(1+$C$5/12)^$C$4)</f>
        <v>1493107.3997722517</v>
      </c>
      <c r="E37" s="2">
        <f>E36-B37</f>
        <v>86679507.606341749</v>
      </c>
    </row>
    <row r="38" spans="1:5" ht="15" customHeight="1" x14ac:dyDescent="0.25">
      <c r="A38" s="8">
        <v>29</v>
      </c>
      <c r="B38" s="2">
        <f t="shared" si="0"/>
        <v>554079.4007035495</v>
      </c>
      <c r="C38" s="2">
        <f>E37*$C$5/12</f>
        <v>939027.99906870222</v>
      </c>
      <c r="D38" s="2">
        <f>($C$3*($C$5/12))/(1-1/(1+$C$5/12)^$C$4)</f>
        <v>1493107.3997722517</v>
      </c>
      <c r="E38" s="2">
        <f>E37-B38</f>
        <v>86125428.2056382</v>
      </c>
    </row>
    <row r="39" spans="1:5" ht="15" customHeight="1" x14ac:dyDescent="0.25">
      <c r="A39" s="8">
        <v>30</v>
      </c>
      <c r="B39" s="2">
        <f t="shared" si="0"/>
        <v>560081.92754450452</v>
      </c>
      <c r="C39" s="2">
        <f>E38*$C$5/12</f>
        <v>933025.4722277472</v>
      </c>
      <c r="D39" s="2">
        <f>($C$3*($C$5/12))/(1-1/(1+$C$5/12)^$C$4)</f>
        <v>1493107.3997722517</v>
      </c>
      <c r="E39" s="2">
        <f>E38-B39</f>
        <v>85565346.278093696</v>
      </c>
    </row>
    <row r="40" spans="1:5" ht="15" customHeight="1" x14ac:dyDescent="0.25">
      <c r="A40" s="8">
        <v>31</v>
      </c>
      <c r="B40" s="2">
        <f t="shared" si="0"/>
        <v>566149.48175956996</v>
      </c>
      <c r="C40" s="2">
        <f>E39*$C$5/12</f>
        <v>926957.91801268177</v>
      </c>
      <c r="D40" s="2">
        <f>($C$3*($C$5/12))/(1-1/(1+$C$5/12)^$C$4)</f>
        <v>1493107.3997722517</v>
      </c>
      <c r="E40" s="2">
        <f>E39-B40</f>
        <v>84999196.796334133</v>
      </c>
    </row>
    <row r="41" spans="1:5" ht="15" customHeight="1" x14ac:dyDescent="0.25">
      <c r="A41" s="8">
        <v>32</v>
      </c>
      <c r="B41" s="2">
        <f t="shared" si="0"/>
        <v>572282.76781196531</v>
      </c>
      <c r="C41" s="2">
        <f>E40*$C$5/12</f>
        <v>920824.63196028641</v>
      </c>
      <c r="D41" s="2">
        <f>($C$3*($C$5/12))/(1-1/(1+$C$5/12)^$C$4)</f>
        <v>1493107.3997722517</v>
      </c>
      <c r="E41" s="2">
        <f>E40-B41</f>
        <v>84426914.028522164</v>
      </c>
    </row>
    <row r="42" spans="1:5" ht="15" customHeight="1" x14ac:dyDescent="0.25">
      <c r="A42" s="8">
        <v>33</v>
      </c>
      <c r="B42" s="2">
        <f t="shared" si="0"/>
        <v>578482.49779659486</v>
      </c>
      <c r="C42" s="2">
        <f>E41*$C$5/12</f>
        <v>914624.90197565686</v>
      </c>
      <c r="D42" s="2">
        <f>($C$3*($C$5/12))/(1-1/(1+$C$5/12)^$C$4)</f>
        <v>1493107.3997722517</v>
      </c>
      <c r="E42" s="2">
        <f>E41-B42</f>
        <v>83848431.530725569</v>
      </c>
    </row>
    <row r="43" spans="1:5" ht="15" customHeight="1" x14ac:dyDescent="0.25">
      <c r="A43" s="8">
        <v>34</v>
      </c>
      <c r="B43" s="2">
        <f t="shared" si="0"/>
        <v>584749.39152272476</v>
      </c>
      <c r="C43" s="2">
        <f>E42*$C$5/12</f>
        <v>908358.00824952696</v>
      </c>
      <c r="D43" s="2">
        <f>($C$3*($C$5/12))/(1-1/(1+$C$5/12)^$C$4)</f>
        <v>1493107.3997722517</v>
      </c>
      <c r="E43" s="9">
        <f>E42-B43</f>
        <v>83263682.139202848</v>
      </c>
    </row>
    <row r="44" spans="1:5" ht="15" customHeight="1" x14ac:dyDescent="0.25">
      <c r="A44" s="8">
        <v>35</v>
      </c>
      <c r="B44" s="2">
        <f t="shared" si="0"/>
        <v>591084.17659755412</v>
      </c>
      <c r="C44" s="2">
        <f>E43*$C$5/12</f>
        <v>902023.2231746976</v>
      </c>
      <c r="D44" s="2">
        <f>($C$3*($C$5/12))/(1-1/(1+$C$5/12)^$C$4)</f>
        <v>1493107.3997722517</v>
      </c>
      <c r="E44" s="2">
        <f>E43-B44</f>
        <v>82672597.962605298</v>
      </c>
    </row>
    <row r="45" spans="1:5" ht="15" customHeight="1" x14ac:dyDescent="0.25">
      <c r="A45" s="8">
        <v>36</v>
      </c>
      <c r="B45" s="2">
        <f t="shared" si="0"/>
        <v>597487.58851069433</v>
      </c>
      <c r="C45" s="2">
        <f>E44*$C$5/12</f>
        <v>895619.81126155739</v>
      </c>
      <c r="D45" s="2">
        <f>($C$3*($C$5/12))/(1-1/(1+$C$5/12)^$C$4)</f>
        <v>1493107.3997722517</v>
      </c>
      <c r="E45" s="2">
        <f>E44-B45</f>
        <v>82075110.374094605</v>
      </c>
    </row>
    <row r="46" spans="1:5" ht="15" customHeight="1" x14ac:dyDescent="0.25">
      <c r="A46" s="8">
        <v>37</v>
      </c>
      <c r="B46" s="2">
        <f t="shared" si="0"/>
        <v>603960.37071956019</v>
      </c>
      <c r="C46" s="2">
        <f>E45*$C$5/12</f>
        <v>889147.02905269153</v>
      </c>
      <c r="D46" s="2">
        <f>($C$3*($C$5/12))/(1-1/(1+$C$5/12)^$C$4)</f>
        <v>1493107.3997722517</v>
      </c>
      <c r="E46" s="2">
        <f>E45-B46</f>
        <v>81471150.003375039</v>
      </c>
    </row>
    <row r="47" spans="1:5" ht="15" customHeight="1" x14ac:dyDescent="0.25">
      <c r="A47" s="8">
        <v>38</v>
      </c>
      <c r="B47" s="2">
        <f t="shared" si="0"/>
        <v>610503.27473568881</v>
      </c>
      <c r="C47" s="2">
        <f>E46*$C$5/12</f>
        <v>882604.12503656291</v>
      </c>
      <c r="D47" s="2">
        <f>($C$3*($C$5/12))/(1-1/(1+$C$5/12)^$C$4)</f>
        <v>1493107.3997722517</v>
      </c>
      <c r="E47" s="2">
        <f>E46-B47</f>
        <v>80860646.728639349</v>
      </c>
    </row>
    <row r="48" spans="1:5" ht="15" customHeight="1" x14ac:dyDescent="0.25">
      <c r="A48" s="8">
        <v>39</v>
      </c>
      <c r="B48" s="2">
        <f t="shared" si="0"/>
        <v>617117.06021199212</v>
      </c>
      <c r="C48" s="2">
        <f>E47*$C$5/12</f>
        <v>875990.3395602596</v>
      </c>
      <c r="D48" s="2">
        <f>($C$3*($C$5/12))/(1-1/(1+$C$5/12)^$C$4)</f>
        <v>1493107.3997722517</v>
      </c>
      <c r="E48" s="2">
        <f>E47-B48</f>
        <v>80243529.668427363</v>
      </c>
    </row>
    <row r="49" spans="1:5" ht="15" customHeight="1" x14ac:dyDescent="0.25">
      <c r="A49" s="8">
        <v>40</v>
      </c>
      <c r="B49" s="2">
        <f t="shared" si="0"/>
        <v>623802.4950309553</v>
      </c>
      <c r="C49" s="2">
        <f>E48*$C$5/12</f>
        <v>869304.90474129643</v>
      </c>
      <c r="D49" s="2">
        <f>($C$3*($C$5/12))/(1-1/(1+$C$5/12)^$C$4)</f>
        <v>1493107.3997722517</v>
      </c>
      <c r="E49" s="2">
        <f>E48-B49</f>
        <v>79619727.173396409</v>
      </c>
    </row>
    <row r="50" spans="1:5" ht="15" customHeight="1" x14ac:dyDescent="0.25">
      <c r="A50" s="8">
        <v>41</v>
      </c>
      <c r="B50" s="2">
        <f t="shared" si="0"/>
        <v>630560.35539379052</v>
      </c>
      <c r="C50" s="2">
        <f>E49*$C$5/12</f>
        <v>862547.0443784612</v>
      </c>
      <c r="D50" s="2">
        <f>($C$3*($C$5/12))/(1-1/(1+$C$5/12)^$C$4)</f>
        <v>1493107.3997722517</v>
      </c>
      <c r="E50" s="2">
        <f>E49-B50</f>
        <v>78989166.818002611</v>
      </c>
    </row>
    <row r="51" spans="1:5" ht="15" customHeight="1" x14ac:dyDescent="0.25">
      <c r="A51" s="8">
        <v>42</v>
      </c>
      <c r="B51" s="2">
        <f t="shared" si="0"/>
        <v>637391.42591055681</v>
      </c>
      <c r="C51" s="2">
        <f>E50*$C$5/12</f>
        <v>855715.97386169492</v>
      </c>
      <c r="D51" s="2">
        <f>($C$3*($C$5/12))/(1-1/(1+$C$5/12)^$C$4)</f>
        <v>1493107.3997722517</v>
      </c>
      <c r="E51" s="2">
        <f>E50-B51</f>
        <v>78351775.392092049</v>
      </c>
    </row>
    <row r="52" spans="1:5" ht="15" customHeight="1" x14ac:dyDescent="0.25">
      <c r="A52" s="8">
        <v>43</v>
      </c>
      <c r="B52" s="2">
        <f t="shared" si="0"/>
        <v>644296.49969125458</v>
      </c>
      <c r="C52" s="2">
        <f>E51*$C$5/12</f>
        <v>848810.90008099715</v>
      </c>
      <c r="D52" s="2">
        <f>($C$3*($C$5/12))/(1-1/(1+$C$5/12)^$C$4)</f>
        <v>1493107.3997722517</v>
      </c>
      <c r="E52" s="2">
        <f>E51-B52</f>
        <v>77707478.892400801</v>
      </c>
    </row>
    <row r="53" spans="1:5" ht="15" customHeight="1" x14ac:dyDescent="0.25">
      <c r="A53" s="8">
        <v>44</v>
      </c>
      <c r="B53" s="2">
        <f t="shared" si="0"/>
        <v>651276.37843790965</v>
      </c>
      <c r="C53" s="2">
        <f>E52*$C$5/12</f>
        <v>841831.02133434208</v>
      </c>
      <c r="D53" s="2">
        <f>($C$3*($C$5/12))/(1-1/(1+$C$5/12)^$C$4)</f>
        <v>1493107.3997722517</v>
      </c>
      <c r="E53" s="2">
        <f>E52-B53</f>
        <v>77056202.513962895</v>
      </c>
    </row>
    <row r="54" spans="1:5" ht="15" customHeight="1" x14ac:dyDescent="0.25">
      <c r="A54" s="8">
        <v>45</v>
      </c>
      <c r="B54" s="2">
        <f t="shared" si="0"/>
        <v>658331.87253765366</v>
      </c>
      <c r="C54" s="2">
        <f>E53*$C$5/12</f>
        <v>834775.52723459806</v>
      </c>
      <c r="D54" s="2">
        <f>($C$3*($C$5/12))/(1-1/(1+$C$5/12)^$C$4)</f>
        <v>1493107.3997722517</v>
      </c>
      <c r="E54" s="2">
        <f>E53-B54</f>
        <v>76397870.641425237</v>
      </c>
    </row>
    <row r="55" spans="1:5" ht="15" customHeight="1" x14ac:dyDescent="0.25">
      <c r="A55" s="8">
        <v>46</v>
      </c>
      <c r="B55" s="2">
        <f t="shared" si="0"/>
        <v>665463.80115681165</v>
      </c>
      <c r="C55" s="2">
        <f>E54*$C$5/12</f>
        <v>827643.59861544007</v>
      </c>
      <c r="D55" s="2">
        <f>($C$3*($C$5/12))/(1-1/(1+$C$5/12)^$C$4)</f>
        <v>1493107.3997722517</v>
      </c>
      <c r="E55" s="9">
        <f>E54-B55</f>
        <v>75732406.840268418</v>
      </c>
    </row>
    <row r="56" spans="1:5" ht="15" customHeight="1" x14ac:dyDescent="0.25">
      <c r="A56" s="8">
        <v>47</v>
      </c>
      <c r="B56" s="2">
        <f t="shared" si="0"/>
        <v>672672.99233601044</v>
      </c>
      <c r="C56" s="2">
        <f>E55*$C$5/12</f>
        <v>820434.40743624128</v>
      </c>
      <c r="D56" s="2">
        <f>($C$3*($C$5/12))/(1-1/(1+$C$5/12)^$C$4)</f>
        <v>1493107.3997722517</v>
      </c>
      <c r="E56" s="2">
        <f>E55-B56</f>
        <v>75059733.847932413</v>
      </c>
    </row>
    <row r="57" spans="1:5" ht="15" customHeight="1" x14ac:dyDescent="0.25">
      <c r="A57" s="8">
        <v>48</v>
      </c>
      <c r="B57" s="2">
        <f t="shared" si="0"/>
        <v>679960.28308631724</v>
      </c>
      <c r="C57" s="2">
        <f>E56*$C$5/12</f>
        <v>813147.11668593448</v>
      </c>
      <c r="D57" s="2">
        <f>($C$3*($C$5/12))/(1-1/(1+$C$5/12)^$C$4)</f>
        <v>1493107.3997722517</v>
      </c>
      <c r="E57" s="2">
        <f>E56-B57</f>
        <v>74379773.564846098</v>
      </c>
    </row>
    <row r="58" spans="1:5" ht="15" customHeight="1" x14ac:dyDescent="0.25">
      <c r="A58" s="8">
        <v>49</v>
      </c>
      <c r="B58" s="2">
        <f t="shared" si="0"/>
        <v>687326.51948641904</v>
      </c>
      <c r="C58" s="2">
        <f>E57*$C$5/12</f>
        <v>805780.88028583268</v>
      </c>
      <c r="D58" s="2">
        <f>($C$3*($C$5/12))/(1-1/(1+$C$5/12)^$C$4)</f>
        <v>1493107.3997722517</v>
      </c>
      <c r="E58" s="2">
        <f>E57-B58</f>
        <v>73692447.045359686</v>
      </c>
    </row>
    <row r="59" spans="1:5" ht="15" customHeight="1" x14ac:dyDescent="0.25">
      <c r="A59" s="8">
        <v>50</v>
      </c>
      <c r="B59" s="2">
        <f t="shared" si="0"/>
        <v>694772.55678085505</v>
      </c>
      <c r="C59" s="2">
        <f>E58*$C$5/12</f>
        <v>798334.84299139667</v>
      </c>
      <c r="D59" s="2">
        <f>($C$3*($C$5/12))/(1-1/(1+$C$5/12)^$C$4)</f>
        <v>1493107.3997722517</v>
      </c>
      <c r="E59" s="2">
        <f>E58-B59</f>
        <v>72997674.488578826</v>
      </c>
    </row>
    <row r="60" spans="1:5" ht="15" customHeight="1" x14ac:dyDescent="0.25">
      <c r="A60" s="8">
        <v>51</v>
      </c>
      <c r="B60" s="2">
        <f t="shared" si="0"/>
        <v>702299.25947931444</v>
      </c>
      <c r="C60" s="2">
        <f>E59*$C$5/12</f>
        <v>790808.14029293729</v>
      </c>
      <c r="D60" s="2">
        <f>($C$3*($C$5/12))/(1-1/(1+$C$5/12)^$C$4)</f>
        <v>1493107.3997722517</v>
      </c>
      <c r="E60" s="2">
        <f>E59-B60</f>
        <v>72295375.229099512</v>
      </c>
    </row>
    <row r="61" spans="1:5" ht="15" customHeight="1" x14ac:dyDescent="0.25">
      <c r="A61" s="8">
        <v>52</v>
      </c>
      <c r="B61" s="2">
        <f t="shared" si="0"/>
        <v>709907.50145700702</v>
      </c>
      <c r="C61" s="2">
        <f>E60*$C$5/12</f>
        <v>783199.8983152447</v>
      </c>
      <c r="D61" s="2">
        <f>($C$3*($C$5/12))/(1-1/(1+$C$5/12)^$C$4)</f>
        <v>1493107.3997722517</v>
      </c>
      <c r="E61" s="2">
        <f>E60-B61</f>
        <v>71585467.727642506</v>
      </c>
    </row>
    <row r="62" spans="1:5" ht="15" customHeight="1" x14ac:dyDescent="0.25">
      <c r="A62" s="8">
        <v>53</v>
      </c>
      <c r="B62" s="2">
        <f t="shared" si="0"/>
        <v>717598.16605612461</v>
      </c>
      <c r="C62" s="2">
        <f>E61*$C$5/12</f>
        <v>775509.23371612711</v>
      </c>
      <c r="D62" s="2">
        <f>($C$3*($C$5/12))/(1-1/(1+$C$5/12)^$C$4)</f>
        <v>1493107.3997722517</v>
      </c>
      <c r="E62" s="2">
        <f>E61-B62</f>
        <v>70867869.56158638</v>
      </c>
    </row>
    <row r="63" spans="1:5" ht="15" customHeight="1" x14ac:dyDescent="0.25">
      <c r="A63" s="8">
        <v>54</v>
      </c>
      <c r="B63" s="2">
        <f t="shared" si="0"/>
        <v>725372.14618839917</v>
      </c>
      <c r="C63" s="2">
        <f>E62*$C$5/12</f>
        <v>767735.25358385255</v>
      </c>
      <c r="D63" s="2">
        <f>($C$3*($C$5/12))/(1-1/(1+$C$5/12)^$C$4)</f>
        <v>1493107.3997722517</v>
      </c>
      <c r="E63" s="2">
        <f>E62-B63</f>
        <v>70142497.415397987</v>
      </c>
    </row>
    <row r="64" spans="1:5" ht="15" customHeight="1" x14ac:dyDescent="0.25">
      <c r="A64" s="8">
        <v>55</v>
      </c>
      <c r="B64" s="2">
        <f t="shared" si="0"/>
        <v>733230.34443877346</v>
      </c>
      <c r="C64" s="2">
        <f>E63*$C$5/12</f>
        <v>759877.05533347826</v>
      </c>
      <c r="D64" s="2">
        <f>($C$3*($C$5/12))/(1-1/(1+$C$5/12)^$C$4)</f>
        <v>1493107.3997722517</v>
      </c>
      <c r="E64" s="2">
        <f>E63-B64</f>
        <v>69409267.07095921</v>
      </c>
    </row>
    <row r="65" spans="1:5" ht="15" customHeight="1" x14ac:dyDescent="0.25">
      <c r="A65" s="8">
        <v>56</v>
      </c>
      <c r="B65" s="2">
        <f t="shared" si="0"/>
        <v>741173.67317019368</v>
      </c>
      <c r="C65" s="2">
        <f>E64*$C$5/12</f>
        <v>751933.72660205804</v>
      </c>
      <c r="D65" s="2">
        <f>($C$3*($C$5/12))/(1-1/(1+$C$5/12)^$C$4)</f>
        <v>1493107.3997722517</v>
      </c>
      <c r="E65" s="2">
        <f>E64-B65</f>
        <v>68668093.397789016</v>
      </c>
    </row>
    <row r="66" spans="1:5" ht="15" customHeight="1" x14ac:dyDescent="0.25">
      <c r="A66" s="8">
        <v>57</v>
      </c>
      <c r="B66" s="2">
        <f t="shared" si="0"/>
        <v>749203.05462953739</v>
      </c>
      <c r="C66" s="2">
        <f>E65*$C$5/12</f>
        <v>743904.34514271433</v>
      </c>
      <c r="D66" s="2">
        <f>($C$3*($C$5/12))/(1-1/(1+$C$5/12)^$C$4)</f>
        <v>1493107.3997722517</v>
      </c>
      <c r="E66" s="2">
        <f>E65-B66</f>
        <v>67918890.343159482</v>
      </c>
    </row>
    <row r="67" spans="1:5" ht="15" customHeight="1" x14ac:dyDescent="0.25">
      <c r="A67" s="8">
        <v>58</v>
      </c>
      <c r="B67" s="2">
        <f t="shared" si="0"/>
        <v>757319.42105469073</v>
      </c>
      <c r="C67" s="2">
        <f>E66*$C$5/12</f>
        <v>735787.978717561</v>
      </c>
      <c r="D67" s="2">
        <f>($C$3*($C$5/12))/(1-1/(1+$C$5/12)^$C$4)</f>
        <v>1493107.3997722517</v>
      </c>
      <c r="E67" s="2">
        <f>E66-B67</f>
        <v>67161570.922104791</v>
      </c>
    </row>
    <row r="68" spans="1:5" ht="15" customHeight="1" x14ac:dyDescent="0.25">
      <c r="A68" s="8">
        <v>59</v>
      </c>
      <c r="B68" s="2">
        <f t="shared" si="0"/>
        <v>765523.71478278306</v>
      </c>
      <c r="C68" s="2">
        <f>E67*$C$5/12</f>
        <v>727583.68498946866</v>
      </c>
      <c r="D68" s="2">
        <f>($C$3*($C$5/12))/(1-1/(1+$C$5/12)^$C$4)</f>
        <v>1493107.3997722517</v>
      </c>
      <c r="E68" s="2">
        <f>E67-B68</f>
        <v>66396047.207322009</v>
      </c>
    </row>
    <row r="69" spans="1:5" ht="15" customHeight="1" x14ac:dyDescent="0.25">
      <c r="A69" s="8">
        <v>60</v>
      </c>
      <c r="B69" s="2">
        <f t="shared" si="0"/>
        <v>773816.8883595966</v>
      </c>
      <c r="C69" s="2">
        <f>E68*$C$5/12</f>
        <v>719290.51141265512</v>
      </c>
      <c r="D69" s="2">
        <f>($C$3*($C$5/12))/(1-1/(1+$C$5/12)^$C$4)</f>
        <v>1493107.3997722517</v>
      </c>
      <c r="E69" s="2">
        <f>E68-B69</f>
        <v>65622230.31896241</v>
      </c>
    </row>
    <row r="70" spans="1:5" ht="15" customHeight="1" x14ac:dyDescent="0.25">
      <c r="A70" s="8">
        <v>61</v>
      </c>
      <c r="B70" s="2">
        <f t="shared" si="0"/>
        <v>782199.90465015895</v>
      </c>
      <c r="C70" s="2">
        <f>E69*$C$5/12</f>
        <v>710907.49512209278</v>
      </c>
      <c r="D70" s="2">
        <f>($C$3*($C$5/12))/(1-1/(1+$C$5/12)^$C$4)</f>
        <v>1493107.3997722517</v>
      </c>
      <c r="E70" s="2">
        <f>E69-B70</f>
        <v>64840030.414312251</v>
      </c>
    </row>
    <row r="71" spans="1:5" ht="15" customHeight="1" x14ac:dyDescent="0.25">
      <c r="A71" s="8">
        <v>62</v>
      </c>
      <c r="B71" s="2">
        <f t="shared" si="0"/>
        <v>790673.73695053568</v>
      </c>
      <c r="C71" s="2">
        <f>E70*$C$5/12</f>
        <v>702433.66282171605</v>
      </c>
      <c r="D71" s="2">
        <f>($C$3*($C$5/12))/(1-1/(1+$C$5/12)^$C$4)</f>
        <v>1493107.3997722517</v>
      </c>
      <c r="E71" s="2">
        <f>E70-B71</f>
        <v>64049356.677361712</v>
      </c>
    </row>
    <row r="72" spans="1:5" ht="15" customHeight="1" x14ac:dyDescent="0.25">
      <c r="A72" s="8">
        <v>63</v>
      </c>
      <c r="B72" s="2">
        <f t="shared" si="0"/>
        <v>799239.3691008332</v>
      </c>
      <c r="C72" s="2">
        <f>E71*$C$5/12</f>
        <v>693868.03067141853</v>
      </c>
      <c r="D72" s="2">
        <f>($C$3*($C$5/12))/(1-1/(1+$C$5/12)^$C$4)</f>
        <v>1493107.3997722517</v>
      </c>
      <c r="E72" s="2">
        <f>E71-B72</f>
        <v>63250117.30826088</v>
      </c>
    </row>
    <row r="73" spans="1:5" ht="15" customHeight="1" x14ac:dyDescent="0.25">
      <c r="A73" s="8">
        <v>64</v>
      </c>
      <c r="B73" s="2">
        <f t="shared" si="0"/>
        <v>807897.79559942556</v>
      </c>
      <c r="C73" s="2">
        <f>E72*$C$5/12</f>
        <v>685209.60417282616</v>
      </c>
      <c r="D73" s="2">
        <f>($C$3*($C$5/12))/(1-1/(1+$C$5/12)^$C$4)</f>
        <v>1493107.3997722517</v>
      </c>
      <c r="E73" s="2">
        <f>E72-B73</f>
        <v>62442219.512661457</v>
      </c>
    </row>
    <row r="74" spans="1:5" ht="15" customHeight="1" x14ac:dyDescent="0.25">
      <c r="A74" s="8">
        <v>65</v>
      </c>
      <c r="B74" s="2">
        <f t="shared" si="0"/>
        <v>816650.02171841927</v>
      </c>
      <c r="C74" s="2">
        <f>E73*$C$5/12</f>
        <v>676457.37805383245</v>
      </c>
      <c r="D74" s="2">
        <f>($C$3*($C$5/12))/(1-1/(1+$C$5/12)^$C$4)</f>
        <v>1493107.3997722517</v>
      </c>
      <c r="E74" s="2">
        <f>E73-B74</f>
        <v>61625569.490943037</v>
      </c>
    </row>
    <row r="75" spans="1:5" ht="15" customHeight="1" x14ac:dyDescent="0.25">
      <c r="A75" s="8">
        <v>66</v>
      </c>
      <c r="B75" s="2">
        <f t="shared" si="0"/>
        <v>825497.06362036883</v>
      </c>
      <c r="C75" s="2">
        <f>E74*$C$5/12</f>
        <v>667610.33615188289</v>
      </c>
      <c r="D75" s="2">
        <f>($C$3*($C$5/12))/(1-1/(1+$C$5/12)^$C$4)</f>
        <v>1493107.3997722517</v>
      </c>
      <c r="E75" s="2">
        <f>E74-B75</f>
        <v>60800072.427322671</v>
      </c>
    </row>
    <row r="76" spans="1:5" ht="15" customHeight="1" x14ac:dyDescent="0.25">
      <c r="A76" s="8">
        <v>67</v>
      </c>
      <c r="B76" s="2">
        <f t="shared" si="0"/>
        <v>834439.9484762561</v>
      </c>
      <c r="C76" s="2">
        <f>E75*$C$5/12</f>
        <v>658667.45129599562</v>
      </c>
      <c r="D76" s="2">
        <f>($C$3*($C$5/12))/(1-1/(1+$C$5/12)^$C$4)</f>
        <v>1493107.3997722517</v>
      </c>
      <c r="E76" s="2">
        <f>E75-B76</f>
        <v>59965632.478846416</v>
      </c>
    </row>
    <row r="77" spans="1:5" ht="15" customHeight="1" x14ac:dyDescent="0.25">
      <c r="A77" s="8">
        <v>68</v>
      </c>
      <c r="B77" s="2">
        <f t="shared" si="0"/>
        <v>843479.71458474884</v>
      </c>
      <c r="C77" s="2">
        <f>E76*$C$5/12</f>
        <v>649627.68518750288</v>
      </c>
      <c r="D77" s="2">
        <f>($C$3*($C$5/12))/(1-1/(1+$C$5/12)^$C$4)</f>
        <v>1493107.3997722517</v>
      </c>
      <c r="E77" s="2">
        <f>E76-B77</f>
        <v>59122152.76426167</v>
      </c>
    </row>
    <row r="78" spans="1:5" ht="15" customHeight="1" x14ac:dyDescent="0.25">
      <c r="A78" s="8">
        <v>69</v>
      </c>
      <c r="B78" s="2">
        <f t="shared" si="0"/>
        <v>852617.41149275028</v>
      </c>
      <c r="C78" s="2">
        <f>E77*$C$5/12</f>
        <v>640489.98827950144</v>
      </c>
      <c r="D78" s="2">
        <f>($C$3*($C$5/12))/(1-1/(1+$C$5/12)^$C$4)</f>
        <v>1493107.3997722517</v>
      </c>
      <c r="E78" s="2">
        <f>E77-B78</f>
        <v>58269535.35276892</v>
      </c>
    </row>
    <row r="79" spans="1:5" ht="15" customHeight="1" x14ac:dyDescent="0.25">
      <c r="A79" s="8">
        <v>70</v>
      </c>
      <c r="B79" s="2">
        <f t="shared" si="0"/>
        <v>861854.10011725512</v>
      </c>
      <c r="C79" s="2">
        <f>E78*$C$5/12</f>
        <v>631253.2996549966</v>
      </c>
      <c r="D79" s="2">
        <f>($C$3*($C$5/12))/(1-1/(1+$C$5/12)^$C$4)</f>
        <v>1493107.3997722517</v>
      </c>
      <c r="E79" s="2">
        <f>E78-B79</f>
        <v>57407681.252651662</v>
      </c>
    </row>
    <row r="80" spans="1:5" ht="15" customHeight="1" x14ac:dyDescent="0.25">
      <c r="A80" s="8">
        <v>71</v>
      </c>
      <c r="B80" s="2">
        <f t="shared" si="0"/>
        <v>871190.85286852543</v>
      </c>
      <c r="C80" s="2">
        <f>E79*$C$5/12</f>
        <v>621916.5469037263</v>
      </c>
      <c r="D80" s="2">
        <f>($C$3*($C$5/12))/(1-1/(1+$C$5/12)^$C$4)</f>
        <v>1493107.3997722517</v>
      </c>
      <c r="E80" s="2">
        <f>E79-B80</f>
        <v>56536490.399783134</v>
      </c>
    </row>
    <row r="81" spans="1:5" ht="15" customHeight="1" x14ac:dyDescent="0.25">
      <c r="A81" s="8">
        <v>72</v>
      </c>
      <c r="B81" s="2">
        <f t="shared" si="0"/>
        <v>880628.75377460115</v>
      </c>
      <c r="C81" s="2">
        <f>E80*$C$5/12</f>
        <v>612478.64599765057</v>
      </c>
      <c r="D81" s="2">
        <f>($C$3*($C$5/12))/(1-1/(1+$C$5/12)^$C$4)</f>
        <v>1493107.3997722517</v>
      </c>
      <c r="E81" s="2">
        <f>E80-B81</f>
        <v>55655861.646008536</v>
      </c>
    </row>
    <row r="82" spans="1:5" ht="15" customHeight="1" x14ac:dyDescent="0.25">
      <c r="A82" s="8">
        <v>73</v>
      </c>
      <c r="B82" s="2">
        <f t="shared" si="0"/>
        <v>890168.89860715915</v>
      </c>
      <c r="C82" s="2">
        <f>E81*$C$5/12</f>
        <v>602938.50116509257</v>
      </c>
      <c r="D82" s="2">
        <f>($C$3*($C$5/12))/(1-1/(1+$C$5/12)^$C$4)</f>
        <v>1493107.3997722517</v>
      </c>
      <c r="E82" s="2">
        <f>E81-B82</f>
        <v>54765692.747401379</v>
      </c>
    </row>
    <row r="83" spans="1:5" ht="15" customHeight="1" x14ac:dyDescent="0.25">
      <c r="A83" s="8">
        <v>74</v>
      </c>
      <c r="B83" s="2">
        <f t="shared" si="0"/>
        <v>899812.39500873676</v>
      </c>
      <c r="C83" s="2">
        <f>E82*$C$5/12</f>
        <v>593295.00476351497</v>
      </c>
      <c r="D83" s="2">
        <f>($C$3*($C$5/12))/(1-1/(1+$C$5/12)^$C$4)</f>
        <v>1493107.3997722517</v>
      </c>
      <c r="E83" s="2">
        <f>E82-B83</f>
        <v>53865880.352392644</v>
      </c>
    </row>
    <row r="84" spans="1:5" ht="15" customHeight="1" x14ac:dyDescent="0.25">
      <c r="A84" s="8">
        <v>75</v>
      </c>
      <c r="B84" s="2">
        <f t="shared" si="0"/>
        <v>909560.36262133147</v>
      </c>
      <c r="C84" s="2">
        <f>E83*$C$5/12</f>
        <v>583547.03715092025</v>
      </c>
      <c r="D84" s="2">
        <f>($C$3*($C$5/12))/(1-1/(1+$C$5/12)^$C$4)</f>
        <v>1493107.3997722517</v>
      </c>
      <c r="E84" s="2">
        <f>E83-B84</f>
        <v>52956319.989771314</v>
      </c>
    </row>
    <row r="85" spans="1:5" ht="15" customHeight="1" x14ac:dyDescent="0.25">
      <c r="A85" s="8">
        <v>76</v>
      </c>
      <c r="B85" s="2">
        <f t="shared" si="0"/>
        <v>919413.93321639579</v>
      </c>
      <c r="C85" s="2">
        <f>E84*$C$5/12</f>
        <v>573693.46655585594</v>
      </c>
      <c r="D85" s="2">
        <f>($C$3*($C$5/12))/(1-1/(1+$C$5/12)^$C$4)</f>
        <v>1493107.3997722517</v>
      </c>
      <c r="E85" s="2">
        <f>E84-B85</f>
        <v>52036906.056554921</v>
      </c>
    </row>
    <row r="86" spans="1:5" ht="15" customHeight="1" x14ac:dyDescent="0.25">
      <c r="A86" s="8">
        <v>77</v>
      </c>
      <c r="B86" s="2">
        <f t="shared" si="0"/>
        <v>929374.25082624005</v>
      </c>
      <c r="C86" s="2">
        <f>E85*$C$5/12</f>
        <v>563733.14894601167</v>
      </c>
      <c r="D86" s="2">
        <f>($C$3*($C$5/12))/(1-1/(1+$C$5/12)^$C$4)</f>
        <v>1493107.3997722517</v>
      </c>
      <c r="E86" s="2">
        <f>E85-B86</f>
        <v>51107531.805728681</v>
      </c>
    </row>
    <row r="87" spans="1:5" ht="15" customHeight="1" x14ac:dyDescent="0.25">
      <c r="A87" s="8">
        <v>78</v>
      </c>
      <c r="B87" s="2">
        <f t="shared" si="0"/>
        <v>939442.47187685769</v>
      </c>
      <c r="C87" s="2">
        <f>E86*$C$5/12</f>
        <v>553664.92789539404</v>
      </c>
      <c r="D87" s="2">
        <f>($C$3*($C$5/12))/(1-1/(1+$C$5/12)^$C$4)</f>
        <v>1493107.3997722517</v>
      </c>
      <c r="E87" s="2">
        <f>E86-B87</f>
        <v>50168089.333851822</v>
      </c>
    </row>
    <row r="88" spans="1:5" ht="15" customHeight="1" x14ac:dyDescent="0.25">
      <c r="A88" s="8">
        <v>79</v>
      </c>
      <c r="B88" s="2">
        <f t="shared" si="0"/>
        <v>949619.76532219036</v>
      </c>
      <c r="C88" s="2">
        <f>E87*$C$5/12</f>
        <v>543487.63445006136</v>
      </c>
      <c r="D88" s="2">
        <f>($C$3*($C$5/12))/(1-1/(1+$C$5/12)^$C$4)</f>
        <v>1493107.3997722517</v>
      </c>
      <c r="E88" s="2">
        <f>E87-B88</f>
        <v>49218469.568529628</v>
      </c>
    </row>
    <row r="89" spans="1:5" ht="15" customHeight="1" x14ac:dyDescent="0.25">
      <c r="A89" s="8">
        <v>80</v>
      </c>
      <c r="B89" s="2">
        <f t="shared" si="0"/>
        <v>959907.31277984742</v>
      </c>
      <c r="C89" s="2">
        <f>E88*$C$5/12</f>
        <v>533200.08699240431</v>
      </c>
      <c r="D89" s="2">
        <f>($C$3*($C$5/12))/(1-1/(1+$C$5/12)^$C$4)</f>
        <v>1493107.3997722517</v>
      </c>
      <c r="E89" s="2">
        <f>E88-B89</f>
        <v>48258562.255749784</v>
      </c>
    </row>
    <row r="90" spans="1:5" ht="15" customHeight="1" x14ac:dyDescent="0.25">
      <c r="A90" s="8">
        <v>81</v>
      </c>
      <c r="B90" s="2">
        <f t="shared" si="0"/>
        <v>970306.30866829562</v>
      </c>
      <c r="C90" s="2">
        <f>E89*$C$5/12</f>
        <v>522801.09110395605</v>
      </c>
      <c r="D90" s="2">
        <f>($C$3*($C$5/12))/(1-1/(1+$C$5/12)^$C$4)</f>
        <v>1493107.3997722517</v>
      </c>
      <c r="E90" s="2">
        <f>E89-B90</f>
        <v>47288255.947081491</v>
      </c>
    </row>
    <row r="91" spans="1:5" ht="15" customHeight="1" x14ac:dyDescent="0.25">
      <c r="A91" s="8">
        <v>82</v>
      </c>
      <c r="B91" s="2">
        <f t="shared" si="0"/>
        <v>980817.96034553554</v>
      </c>
      <c r="C91" s="2">
        <f>E90*$C$5/12</f>
        <v>512289.43942671618</v>
      </c>
      <c r="D91" s="2">
        <f>($C$3*($C$5/12))/(1-1/(1+$C$5/12)^$C$4)</f>
        <v>1493107.3997722517</v>
      </c>
      <c r="E91" s="2">
        <f>E90-B91</f>
        <v>46307437.986735955</v>
      </c>
    </row>
    <row r="92" spans="1:5" ht="15" customHeight="1" x14ac:dyDescent="0.25">
      <c r="A92" s="8">
        <v>83</v>
      </c>
      <c r="B92" s="2">
        <f t="shared" si="0"/>
        <v>991443.48824927886</v>
      </c>
      <c r="C92" s="2">
        <f>E91*$C$5/12</f>
        <v>501663.91152297286</v>
      </c>
      <c r="D92" s="2">
        <f>($C$3*($C$5/12))/(1-1/(1+$C$5/12)^$C$4)</f>
        <v>1493107.3997722517</v>
      </c>
      <c r="E92" s="2">
        <f>E91-B92</f>
        <v>45315994.498486675</v>
      </c>
    </row>
    <row r="93" spans="1:5" ht="15" customHeight="1" x14ac:dyDescent="0.25">
      <c r="A93" s="8">
        <v>84</v>
      </c>
      <c r="B93" s="2">
        <f t="shared" si="0"/>
        <v>1002184.1260386461</v>
      </c>
      <c r="C93" s="2">
        <f>E92*$C$5/12</f>
        <v>490923.27373360563</v>
      </c>
      <c r="D93" s="2">
        <f>($C$3*($C$5/12))/(1-1/(1+$C$5/12)^$C$4)</f>
        <v>1493107.3997722517</v>
      </c>
      <c r="E93" s="2">
        <f>E92-B93</f>
        <v>44313810.372448027</v>
      </c>
    </row>
    <row r="94" spans="1:5" ht="15" customHeight="1" x14ac:dyDescent="0.25">
      <c r="A94" s="8">
        <v>85</v>
      </c>
      <c r="B94" s="2">
        <f t="shared" si="0"/>
        <v>1013041.120737398</v>
      </c>
      <c r="C94" s="2">
        <f>E93*$C$5/12</f>
        <v>480066.27903485368</v>
      </c>
      <c r="D94" s="2">
        <f>($C$3*($C$5/12))/(1-1/(1+$C$5/12)^$C$4)</f>
        <v>1493107.3997722517</v>
      </c>
      <c r="E94" s="2">
        <f>E93-B94</f>
        <v>43300769.251710631</v>
      </c>
    </row>
    <row r="95" spans="1:5" ht="15" customHeight="1" x14ac:dyDescent="0.25">
      <c r="A95" s="8">
        <v>86</v>
      </c>
      <c r="B95" s="2">
        <f t="shared" si="0"/>
        <v>1024015.7328787199</v>
      </c>
      <c r="C95" s="2">
        <f>E94*$C$5/12</f>
        <v>469091.66689353186</v>
      </c>
      <c r="D95" s="2">
        <f>($C$3*($C$5/12))/(1-1/(1+$C$5/12)^$C$4)</f>
        <v>1493107.3997722517</v>
      </c>
      <c r="E95" s="2">
        <f>E94-B95</f>
        <v>42276753.518831909</v>
      </c>
    </row>
    <row r="96" spans="1:5" ht="15" customHeight="1" x14ac:dyDescent="0.25">
      <c r="A96" s="8">
        <v>87</v>
      </c>
      <c r="B96" s="2">
        <f t="shared" si="0"/>
        <v>1035109.2366515726</v>
      </c>
      <c r="C96" s="2">
        <f>E95*$C$5/12</f>
        <v>457998.16312067903</v>
      </c>
      <c r="D96" s="2">
        <f>($C$3*($C$5/12))/(1-1/(1+$C$5/12)^$C$4)</f>
        <v>1493107.3997722517</v>
      </c>
      <c r="E96" s="2">
        <f>E95-B96</f>
        <v>41241644.282180339</v>
      </c>
    </row>
    <row r="97" spans="1:5" ht="15" customHeight="1" x14ac:dyDescent="0.25">
      <c r="A97" s="8">
        <v>88</v>
      </c>
      <c r="B97" s="2">
        <f t="shared" si="0"/>
        <v>1046322.9200486313</v>
      </c>
      <c r="C97" s="2">
        <f>E96*$C$5/12</f>
        <v>446784.4797236204</v>
      </c>
      <c r="D97" s="2">
        <f>($C$3*($C$5/12))/(1-1/(1+$C$5/12)^$C$4)</f>
        <v>1493107.3997722517</v>
      </c>
      <c r="E97" s="2">
        <f>E96-B97</f>
        <v>40195321.362131707</v>
      </c>
    </row>
    <row r="98" spans="1:5" ht="15" customHeight="1" x14ac:dyDescent="0.25">
      <c r="A98" s="8">
        <v>89</v>
      </c>
      <c r="B98" s="2">
        <f t="shared" si="0"/>
        <v>1057658.0850158248</v>
      </c>
      <c r="C98" s="2">
        <f>E97*$C$5/12</f>
        <v>435449.3147564269</v>
      </c>
      <c r="D98" s="2">
        <f>($C$3*($C$5/12))/(1-1/(1+$C$5/12)^$C$4)</f>
        <v>1493107.3997722517</v>
      </c>
      <c r="E98" s="2">
        <f>E97-B98</f>
        <v>39137663.277115881</v>
      </c>
    </row>
    <row r="99" spans="1:5" ht="15" customHeight="1" x14ac:dyDescent="0.25">
      <c r="A99" s="8">
        <v>90</v>
      </c>
      <c r="B99" s="2">
        <f t="shared" si="0"/>
        <v>1069116.0476034964</v>
      </c>
      <c r="C99" s="2">
        <f>E98*$C$5/12</f>
        <v>423991.35216875537</v>
      </c>
      <c r="D99" s="2">
        <f>($C$3*($C$5/12))/(1-1/(1+$C$5/12)^$C$4)</f>
        <v>1493107.3997722517</v>
      </c>
      <c r="E99" s="2">
        <f>E98-B99</f>
        <v>38068547.229512386</v>
      </c>
    </row>
    <row r="100" spans="1:5" ht="15" customHeight="1" x14ac:dyDescent="0.25">
      <c r="A100" s="8">
        <v>91</v>
      </c>
      <c r="B100" s="2">
        <f t="shared" si="0"/>
        <v>1080698.1381192009</v>
      </c>
      <c r="C100" s="2">
        <f>E99*$C$5/12</f>
        <v>412409.26165305084</v>
      </c>
      <c r="D100" s="2">
        <f>($C$3*($C$5/12))/(1-1/(1+$C$5/12)^$C$4)</f>
        <v>1493107.3997722517</v>
      </c>
      <c r="E100" s="2">
        <f>E99-B100</f>
        <v>36987849.091393188</v>
      </c>
    </row>
    <row r="101" spans="1:5" ht="15" customHeight="1" x14ac:dyDescent="0.25">
      <c r="A101" s="8">
        <v>92</v>
      </c>
      <c r="B101" s="2">
        <f t="shared" si="0"/>
        <v>1092405.701282159</v>
      </c>
      <c r="C101" s="2">
        <f>E100*$C$5/12</f>
        <v>400701.69849009282</v>
      </c>
      <c r="D101" s="2">
        <f>($C$3*($C$5/12))/(1-1/(1+$C$5/12)^$C$4)</f>
        <v>1493107.3997722517</v>
      </c>
      <c r="E101" s="2">
        <f>E100-B101</f>
        <v>35895443.390111029</v>
      </c>
    </row>
    <row r="102" spans="1:5" ht="15" customHeight="1" x14ac:dyDescent="0.25">
      <c r="A102" s="8">
        <v>93</v>
      </c>
      <c r="B102" s="2">
        <f t="shared" si="0"/>
        <v>1104240.0963793823</v>
      </c>
      <c r="C102" s="2">
        <f>E101*$C$5/12</f>
        <v>388867.30339286948</v>
      </c>
      <c r="D102" s="2">
        <f>($C$3*($C$5/12))/(1-1/(1+$C$5/12)^$C$4)</f>
        <v>1493107.3997722517</v>
      </c>
      <c r="E102" s="2">
        <f>E101-B102</f>
        <v>34791203.293731645</v>
      </c>
    </row>
    <row r="103" spans="1:5" ht="15" customHeight="1" x14ac:dyDescent="0.25">
      <c r="A103" s="8">
        <v>94</v>
      </c>
      <c r="B103" s="2">
        <f t="shared" si="0"/>
        <v>1116202.6974234923</v>
      </c>
      <c r="C103" s="2">
        <f>E102*$C$5/12</f>
        <v>376904.70234875946</v>
      </c>
      <c r="D103" s="2">
        <f>($C$3*($C$5/12))/(1-1/(1+$C$5/12)^$C$4)</f>
        <v>1493107.3997722517</v>
      </c>
      <c r="E103" s="2">
        <f>E102-B103</f>
        <v>33675000.596308149</v>
      </c>
    </row>
    <row r="104" spans="1:5" ht="15" customHeight="1" x14ac:dyDescent="0.25">
      <c r="A104" s="8">
        <v>95</v>
      </c>
      <c r="B104" s="2">
        <f t="shared" si="0"/>
        <v>1128294.8933122468</v>
      </c>
      <c r="C104" s="2">
        <f>E103*$C$5/12</f>
        <v>364812.50646000495</v>
      </c>
      <c r="D104" s="2">
        <f>($C$3*($C$5/12))/(1-1/(1+$C$5/12)^$C$4)</f>
        <v>1493107.3997722517</v>
      </c>
      <c r="E104" s="2">
        <f>E103-B104</f>
        <v>32546705.702995904</v>
      </c>
    </row>
    <row r="105" spans="1:5" ht="15" customHeight="1" x14ac:dyDescent="0.25">
      <c r="A105" s="8">
        <v>96</v>
      </c>
      <c r="B105" s="2">
        <f t="shared" si="0"/>
        <v>1140518.0879897962</v>
      </c>
      <c r="C105" s="2">
        <f>E104*$C$5/12</f>
        <v>352589.3117824556</v>
      </c>
      <c r="D105" s="2">
        <f>($C$3*($C$5/12))/(1-1/(1+$C$5/12)^$C$4)</f>
        <v>1493107.3997722517</v>
      </c>
      <c r="E105" s="2">
        <f>E104-B105</f>
        <v>31406187.615006108</v>
      </c>
    </row>
    <row r="106" spans="1:5" ht="15" customHeight="1" x14ac:dyDescent="0.25">
      <c r="A106" s="8">
        <v>97</v>
      </c>
      <c r="B106" s="2">
        <f t="shared" si="0"/>
        <v>1152873.7006096856</v>
      </c>
      <c r="C106" s="2">
        <f>E105*$C$5/12</f>
        <v>340233.69916256616</v>
      </c>
      <c r="D106" s="2">
        <f>($C$3*($C$5/12))/(1-1/(1+$C$5/12)^$C$4)</f>
        <v>1493107.3997722517</v>
      </c>
      <c r="E106" s="2">
        <f>E105-B106</f>
        <v>30253313.914396424</v>
      </c>
    </row>
    <row r="107" spans="1:5" ht="15" customHeight="1" x14ac:dyDescent="0.25">
      <c r="A107" s="8">
        <v>98</v>
      </c>
      <c r="B107" s="2">
        <f t="shared" si="0"/>
        <v>1165363.1656996238</v>
      </c>
      <c r="C107" s="2">
        <f>E106*$C$5/12</f>
        <v>327744.23407262791</v>
      </c>
      <c r="D107" s="2">
        <f>($C$3*($C$5/12))/(1-1/(1+$C$5/12)^$C$4)</f>
        <v>1493107.3997722517</v>
      </c>
      <c r="E107" s="2">
        <f>E106-B107</f>
        <v>29087950.7486968</v>
      </c>
    </row>
    <row r="108" spans="1:5" ht="15" customHeight="1" x14ac:dyDescent="0.25">
      <c r="A108" s="8">
        <v>99</v>
      </c>
      <c r="B108" s="2">
        <f t="shared" si="0"/>
        <v>1177987.9333280365</v>
      </c>
      <c r="C108" s="2">
        <f>E107*$C$5/12</f>
        <v>315119.46644421533</v>
      </c>
      <c r="D108" s="2">
        <f>($C$3*($C$5/12))/(1-1/(1+$C$5/12)^$C$4)</f>
        <v>1493107.3997722517</v>
      </c>
      <c r="E108" s="2">
        <f>E107-B108</f>
        <v>27909962.815368764</v>
      </c>
    </row>
    <row r="109" spans="1:5" ht="15" customHeight="1" x14ac:dyDescent="0.25">
      <c r="A109" s="8">
        <v>100</v>
      </c>
      <c r="B109" s="2">
        <f t="shared" si="0"/>
        <v>1190749.4692724235</v>
      </c>
      <c r="C109" s="2">
        <f>E108*$C$5/12</f>
        <v>302357.9304998283</v>
      </c>
      <c r="D109" s="2">
        <f>($C$3*($C$5/12))/(1-1/(1+$C$5/12)^$C$4)</f>
        <v>1493107.3997722517</v>
      </c>
      <c r="E109" s="2">
        <f>E108-B109</f>
        <v>26719213.346096341</v>
      </c>
    </row>
    <row r="110" spans="1:5" ht="15" customHeight="1" x14ac:dyDescent="0.25">
      <c r="A110" s="8">
        <v>101</v>
      </c>
      <c r="B110" s="2">
        <f t="shared" si="0"/>
        <v>1203649.2551895413</v>
      </c>
      <c r="C110" s="2">
        <f>E109*$C$5/12</f>
        <v>289458.1445827104</v>
      </c>
      <c r="D110" s="2">
        <f>($C$3*($C$5/12))/(1-1/(1+$C$5/12)^$C$4)</f>
        <v>1493107.3997722517</v>
      </c>
      <c r="E110" s="2">
        <f>E109-B110</f>
        <v>25515564.090906799</v>
      </c>
    </row>
    <row r="111" spans="1:5" ht="15" customHeight="1" x14ac:dyDescent="0.25">
      <c r="A111" s="8">
        <v>102</v>
      </c>
      <c r="B111" s="2">
        <f t="shared" si="0"/>
        <v>1216688.7887874281</v>
      </c>
      <c r="C111" s="2">
        <f>E110*$C$5/12</f>
        <v>276418.61098482367</v>
      </c>
      <c r="D111" s="2">
        <f>($C$3*($C$5/12))/(1-1/(1+$C$5/12)^$C$4)</f>
        <v>1493107.3997722517</v>
      </c>
      <c r="E111" s="2">
        <f>E110-B111</f>
        <v>24298875.302119371</v>
      </c>
    </row>
    <row r="112" spans="1:5" ht="15" customHeight="1" x14ac:dyDescent="0.25">
      <c r="A112" s="8">
        <v>103</v>
      </c>
      <c r="B112" s="2">
        <f t="shared" si="0"/>
        <v>1229869.583999292</v>
      </c>
      <c r="C112" s="2">
        <f>E111*$C$5/12</f>
        <v>263237.81577295985</v>
      </c>
      <c r="D112" s="2">
        <f>($C$3*($C$5/12))/(1-1/(1+$C$5/12)^$C$4)</f>
        <v>1493107.3997722517</v>
      </c>
      <c r="E112" s="2">
        <f>E111-B112</f>
        <v>23069005.718120079</v>
      </c>
    </row>
    <row r="113" spans="1:5" ht="15" customHeight="1" x14ac:dyDescent="0.25">
      <c r="A113" s="8">
        <v>104</v>
      </c>
      <c r="B113" s="2">
        <f t="shared" si="0"/>
        <v>1243193.1711592842</v>
      </c>
      <c r="C113" s="2">
        <f>E112*$C$5/12</f>
        <v>249914.22861296753</v>
      </c>
      <c r="D113" s="2">
        <f>($C$3*($C$5/12))/(1-1/(1+$C$5/12)^$C$4)</f>
        <v>1493107.3997722517</v>
      </c>
      <c r="E113" s="2">
        <f>E112-B113</f>
        <v>21825812.546960793</v>
      </c>
    </row>
    <row r="114" spans="1:5" ht="15" customHeight="1" x14ac:dyDescent="0.25">
      <c r="A114" s="8">
        <v>105</v>
      </c>
      <c r="B114" s="2">
        <f t="shared" si="0"/>
        <v>1256661.0971801765</v>
      </c>
      <c r="C114" s="2">
        <f>E113*$C$5/12</f>
        <v>236446.30259207528</v>
      </c>
      <c r="D114" s="2">
        <f>($C$3*($C$5/12))/(1-1/(1+$C$5/12)^$C$4)</f>
        <v>1493107.3997722517</v>
      </c>
      <c r="E114" s="2">
        <f>E113-B114</f>
        <v>20569151.449780617</v>
      </c>
    </row>
    <row r="115" spans="1:5" ht="15" customHeight="1" x14ac:dyDescent="0.25">
      <c r="A115" s="8">
        <v>106</v>
      </c>
      <c r="B115" s="2">
        <f t="shared" si="0"/>
        <v>1270274.9257329616</v>
      </c>
      <c r="C115" s="2">
        <f>E114*$C$5/12</f>
        <v>222832.47403929001</v>
      </c>
      <c r="D115" s="2">
        <f>($C$3*($C$5/12))/(1-1/(1+$C$5/12)^$C$4)</f>
        <v>1493107.3997722517</v>
      </c>
      <c r="E115" s="2">
        <f>E114-B115</f>
        <v>19298876.524047654</v>
      </c>
    </row>
    <row r="116" spans="1:5" ht="15" customHeight="1" x14ac:dyDescent="0.25">
      <c r="A116" s="8">
        <v>107</v>
      </c>
      <c r="B116" s="2">
        <f t="shared" si="0"/>
        <v>1284036.2374284021</v>
      </c>
      <c r="C116" s="2">
        <f>E115*$C$5/12</f>
        <v>209071.16234384957</v>
      </c>
      <c r="D116" s="2">
        <f>($C$3*($C$5/12))/(1-1/(1+$C$5/12)^$C$4)</f>
        <v>1493107.3997722517</v>
      </c>
      <c r="E116" s="2">
        <f>E115-B116</f>
        <v>18014840.286619253</v>
      </c>
    </row>
    <row r="117" spans="1:5" ht="15" customHeight="1" x14ac:dyDescent="0.25">
      <c r="A117" s="8">
        <v>108</v>
      </c>
      <c r="B117" s="2">
        <f t="shared" si="0"/>
        <v>1297946.6300005431</v>
      </c>
      <c r="C117" s="2">
        <f>E116*$C$5/12</f>
        <v>195160.76977170861</v>
      </c>
      <c r="D117" s="2">
        <f>($C$3*($C$5/12))/(1-1/(1+$C$5/12)^$C$4)</f>
        <v>1493107.3997722517</v>
      </c>
      <c r="E117" s="2">
        <f>E116-B117</f>
        <v>16716893.656618711</v>
      </c>
    </row>
    <row r="118" spans="1:5" ht="15" customHeight="1" x14ac:dyDescent="0.25">
      <c r="A118" s="8">
        <v>109</v>
      </c>
      <c r="B118" s="2">
        <f t="shared" si="0"/>
        <v>1312007.7184922157</v>
      </c>
      <c r="C118" s="2">
        <f>E117*$C$5/12</f>
        <v>181099.68128003602</v>
      </c>
      <c r="D118" s="2">
        <f>($C$3*($C$5/12))/(1-1/(1+$C$5/12)^$C$4)</f>
        <v>1493107.3997722517</v>
      </c>
      <c r="E118" s="2">
        <f>E117-B118</f>
        <v>15404885.938126495</v>
      </c>
    </row>
    <row r="119" spans="1:5" ht="15" customHeight="1" x14ac:dyDescent="0.25">
      <c r="A119" s="8">
        <v>110</v>
      </c>
      <c r="B119" s="2">
        <f t="shared" si="0"/>
        <v>1326221.135442548</v>
      </c>
      <c r="C119" s="2">
        <f>E118*$C$5/12</f>
        <v>166886.2643297037</v>
      </c>
      <c r="D119" s="2">
        <f>($C$3*($C$5/12))/(1-1/(1+$C$5/12)^$C$4)</f>
        <v>1493107.3997722517</v>
      </c>
      <c r="E119" s="2">
        <f>E118-B119</f>
        <v>14078664.802683948</v>
      </c>
    </row>
    <row r="120" spans="1:5" ht="15" customHeight="1" x14ac:dyDescent="0.25">
      <c r="A120" s="8">
        <v>111</v>
      </c>
      <c r="B120" s="2">
        <f t="shared" si="0"/>
        <v>1340588.531076509</v>
      </c>
      <c r="C120" s="2">
        <f>E119*$C$5/12</f>
        <v>152518.86869574277</v>
      </c>
      <c r="D120" s="2">
        <f>($C$3*($C$5/12))/(1-1/(1+$C$5/12)^$C$4)</f>
        <v>1493107.3997722517</v>
      </c>
      <c r="E120" s="2">
        <f>E119-B120</f>
        <v>12738076.271607438</v>
      </c>
    </row>
    <row r="121" spans="1:5" ht="15" customHeight="1" x14ac:dyDescent="0.25">
      <c r="A121" s="8">
        <v>112</v>
      </c>
      <c r="B121" s="2">
        <f t="shared" si="0"/>
        <v>1355111.5734965045</v>
      </c>
      <c r="C121" s="2">
        <f>E120*$C$5/12</f>
        <v>137995.82627574724</v>
      </c>
      <c r="D121" s="2">
        <f>($C$3*($C$5/12))/(1-1/(1+$C$5/12)^$C$4)</f>
        <v>1493107.3997722517</v>
      </c>
      <c r="E121" s="2">
        <f>E120-B121</f>
        <v>11382964.698110934</v>
      </c>
    </row>
    <row r="122" spans="1:5" ht="15" customHeight="1" x14ac:dyDescent="0.25">
      <c r="A122" s="8">
        <v>113</v>
      </c>
      <c r="B122" s="2">
        <f t="shared" si="0"/>
        <v>1369791.9488760498</v>
      </c>
      <c r="C122" s="2">
        <f>E121*$C$5/12</f>
        <v>123315.45089620179</v>
      </c>
      <c r="D122" s="2">
        <f>($C$3*($C$5/12))/(1-1/(1+$C$5/12)^$C$4)</f>
        <v>1493107.3997722517</v>
      </c>
      <c r="E122" s="2">
        <f>E121-B122</f>
        <v>10013172.749234885</v>
      </c>
    </row>
    <row r="123" spans="1:5" ht="15" customHeight="1" x14ac:dyDescent="0.25">
      <c r="A123" s="8">
        <v>114</v>
      </c>
      <c r="B123" s="2">
        <f t="shared" si="0"/>
        <v>1384631.3616555405</v>
      </c>
      <c r="C123" s="2">
        <f>E122*$C$5/12</f>
        <v>108476.03811671125</v>
      </c>
      <c r="D123" s="2">
        <f>($C$3*($C$5/12))/(1-1/(1+$C$5/12)^$C$4)</f>
        <v>1493107.3997722517</v>
      </c>
      <c r="E123" s="2">
        <f>E122-B123</f>
        <v>8628541.3875793442</v>
      </c>
    </row>
    <row r="124" spans="1:5" ht="15" customHeight="1" x14ac:dyDescent="0.25">
      <c r="A124" s="8">
        <v>115</v>
      </c>
      <c r="B124" s="2">
        <f t="shared" si="0"/>
        <v>1399631.5347401421</v>
      </c>
      <c r="C124" s="2">
        <f>E123*$C$5/12</f>
        <v>93475.865032109563</v>
      </c>
      <c r="D124" s="2">
        <f>($C$3*($C$5/12))/(1-1/(1+$C$5/12)^$C$4)</f>
        <v>1493107.3997722517</v>
      </c>
      <c r="E124" s="2">
        <f>E123-B124</f>
        <v>7228909.8528392017</v>
      </c>
    </row>
    <row r="125" spans="1:5" ht="15" customHeight="1" x14ac:dyDescent="0.25">
      <c r="A125" s="8">
        <v>116</v>
      </c>
      <c r="B125" s="2">
        <f t="shared" si="0"/>
        <v>1414794.209699827</v>
      </c>
      <c r="C125" s="2">
        <f>E124*$C$5/12</f>
        <v>78313.190072424695</v>
      </c>
      <c r="D125" s="2">
        <f>($C$3*($C$5/12))/(1-1/(1+$C$5/12)^$C$4)</f>
        <v>1493107.3997722517</v>
      </c>
      <c r="E125" s="2">
        <f>E124-B125</f>
        <v>5814115.6431393744</v>
      </c>
    </row>
    <row r="126" spans="1:5" ht="15" customHeight="1" x14ac:dyDescent="0.25">
      <c r="A126" s="8">
        <v>117</v>
      </c>
      <c r="B126" s="2">
        <f t="shared" si="0"/>
        <v>1430121.1469715752</v>
      </c>
      <c r="C126" s="2">
        <f>E125*$C$5/12</f>
        <v>62986.252800676557</v>
      </c>
      <c r="D126" s="2">
        <f>($C$3*($C$5/12))/(1-1/(1+$C$5/12)^$C$4)</f>
        <v>1493107.3997722517</v>
      </c>
      <c r="E126" s="2">
        <f>E125-B126</f>
        <v>4383994.4961677995</v>
      </c>
    </row>
    <row r="127" spans="1:5" ht="15" customHeight="1" x14ac:dyDescent="0.25">
      <c r="A127" s="8">
        <v>118</v>
      </c>
      <c r="B127" s="2">
        <f t="shared" si="0"/>
        <v>1445614.1260637671</v>
      </c>
      <c r="C127" s="2">
        <f>E126*$C$5/12</f>
        <v>47493.273708484492</v>
      </c>
      <c r="D127" s="2">
        <f>($C$3*($C$5/12))/(1-1/(1+$C$5/12)^$C$4)</f>
        <v>1493107.3997722517</v>
      </c>
      <c r="E127" s="2">
        <f>E126-B127</f>
        <v>2938380.3701040326</v>
      </c>
    </row>
    <row r="128" spans="1:5" ht="15" customHeight="1" x14ac:dyDescent="0.25">
      <c r="A128" s="8">
        <v>119</v>
      </c>
      <c r="B128" s="2">
        <f t="shared" si="0"/>
        <v>1461274.9457627914</v>
      </c>
      <c r="C128" s="2">
        <f>E127*$C$5/12</f>
        <v>31832.454009460354</v>
      </c>
      <c r="D128" s="2">
        <f>($C$3*($C$5/12))/(1-1/(1+$C$5/12)^$C$4)</f>
        <v>1493107.3997722517</v>
      </c>
      <c r="E128" s="2">
        <f>E127-B128</f>
        <v>1477105.4243412411</v>
      </c>
    </row>
    <row r="129" spans="1:5" ht="15" customHeight="1" x14ac:dyDescent="0.25">
      <c r="A129" s="8">
        <v>120</v>
      </c>
      <c r="B129" s="2">
        <f t="shared" si="0"/>
        <v>1477105.4243418882</v>
      </c>
      <c r="C129" s="2">
        <f>E128*$C$5/12</f>
        <v>16001.975430363447</v>
      </c>
      <c r="D129" s="2">
        <f>($C$3*($C$5/12))/(1-1/(1+$C$5/12)^$C$4)</f>
        <v>1493107.3997722517</v>
      </c>
      <c r="E129" s="2">
        <f>E128-B129</f>
        <v>-6.470363587141037E-7</v>
      </c>
    </row>
  </sheetData>
  <mergeCells count="2">
    <mergeCell ref="A1:E1"/>
    <mergeCell ref="B7:C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ANUITAS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2017-07-03T14:13:00Z</cp:lastPrinted>
  <dcterms:modified xsi:type="dcterms:W3CDTF">2017-07-03T14:39:46Z</dcterms:modified>
</cp:coreProperties>
</file>